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nger\Desktop\A YAWGOOG 2019\Leaders\Leaders 2019\"/>
    </mc:Choice>
  </mc:AlternateContent>
  <xr:revisionPtr revIDLastSave="0" documentId="8_{E97CE761-D42A-4EC6-B93D-CBB8CF220F61}" xr6:coauthVersionLast="36" xr6:coauthVersionMax="36" xr10:uidLastSave="{00000000-0000-0000-0000-000000000000}"/>
  <workbookProtection workbookAlgorithmName="SHA-512" workbookHashValue="HTqert1qHtYneYN4EWrcLCWc/8gtz4zdjk1TwmsgKuM5vN133saw/kM4J/h67Y08t8ce49d5RfiDIxUdU23Ojw==" workbookSaltValue="w0uDDOb0lZRBT+g4Ho1DSA==" workbookSpinCount="100000" lockStructure="1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Sheet1!$A$1:$I$48</definedName>
    <definedName name="Reservation">Sheet2!$H$1:$H$2</definedName>
    <definedName name="Title">Sheet2!$F$1:$F$5</definedName>
    <definedName name="Week">Sheet2!$D$1:$D$8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I1" i="2"/>
  <c r="D18" i="1"/>
  <c r="I18" i="1" s="1"/>
  <c r="E31" i="1" l="1"/>
  <c r="E28" i="1"/>
  <c r="I20" i="1"/>
  <c r="I2" i="2"/>
  <c r="D19" i="1" s="1"/>
  <c r="I19" i="1" s="1"/>
  <c r="E27" i="1"/>
  <c r="F37" i="1"/>
  <c r="I37" i="1" s="1"/>
  <c r="E30" i="1"/>
  <c r="E29" i="1"/>
  <c r="I33" i="1" l="1"/>
  <c r="I21" i="1"/>
  <c r="I35" i="1" l="1"/>
  <c r="I41" i="1" s="1"/>
</calcChain>
</file>

<file path=xl/sharedStrings.xml><?xml version="1.0" encoding="utf-8"?>
<sst xmlns="http://schemas.openxmlformats.org/spreadsheetml/2006/main" count="166" uniqueCount="162">
  <si>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</si>
  <si>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</si>
  <si>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</si>
  <si>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</si>
  <si>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</si>
  <si>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</si>
  <si>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</si>
  <si>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</si>
  <si>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</si>
  <si>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</si>
  <si>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</si>
  <si>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</si>
  <si>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</si>
  <si>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</si>
  <si>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</si>
  <si>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</si>
  <si>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</si>
  <si>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</si>
  <si>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</si>
  <si>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</si>
  <si>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</si>
  <si>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</si>
  <si>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</si>
  <si>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</si>
  <si>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</si>
  <si>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</si>
  <si>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</si>
  <si>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</si>
  <si>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</si>
  <si>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</si>
  <si>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</si>
  <si>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</si>
  <si>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</si>
  <si>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</si>
  <si>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</si>
  <si>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</si>
  <si>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</si>
  <si>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</si>
  <si>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</si>
  <si>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</si>
  <si>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</si>
  <si>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</si>
  <si>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</si>
  <si>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</si>
  <si>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</si>
  <si>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</si>
  <si>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</si>
  <si>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</si>
  <si>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</si>
  <si>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</si>
  <si>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</si>
  <si>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</si>
  <si>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</si>
  <si>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</si>
  <si>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</si>
  <si>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</si>
  <si>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</si>
  <si>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</si>
  <si>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</si>
  <si>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</si>
  <si>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</si>
  <si>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</si>
  <si>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</si>
  <si>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</si>
  <si>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</si>
  <si>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</si>
  <si>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</si>
  <si>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</si>
  <si>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</si>
  <si>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</si>
  <si>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</si>
  <si>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</si>
  <si>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</si>
  <si>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</si>
  <si>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</si>
  <si>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</si>
  <si>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</si>
  <si>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</si>
  <si>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</si>
  <si>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</si>
  <si>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</si>
  <si>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</si>
  <si>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</si>
  <si>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</si>
  <si>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</si>
  <si>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</si>
  <si>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</si>
  <si>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</si>
  <si>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</si>
  <si>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</si>
  <si>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</si>
  <si>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</si>
  <si>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</si>
  <si>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</si>
  <si>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</si>
  <si>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</si>
  <si>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</si>
  <si>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</si>
  <si>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</si>
  <si>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</si>
  <si>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</si>
  <si>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</si>
  <si>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</si>
  <si>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</si>
  <si>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</si>
  <si>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</si>
  <si>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</si>
  <si>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</si>
  <si>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</si>
  <si>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</si>
  <si>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</si>
  <si>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</si>
  <si>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</si>
  <si>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</si>
  <si>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</si>
  <si>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</si>
  <si>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</si>
  <si>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</si>
  <si>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</si>
  <si>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</si>
  <si>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</si>
  <si>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</si>
  <si>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</si>
  <si>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</si>
  <si>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</si>
  <si>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</si>
  <si>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</si>
  <si>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</si>
  <si>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</si>
  <si>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</si>
  <si>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</si>
  <si>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</si>
  <si>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Scouts at Natl High Base</t>
  </si>
  <si>
    <t>High Adventure Discount @ $200 each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</si>
  <si>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</si>
  <si>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</si>
  <si>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</si>
  <si>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FLA</t>
  </si>
  <si>
    <t>MD</t>
  </si>
  <si>
    <t>Please feel free to make comments and/or list Den Chiefs or Scouts attending High Adventure</t>
  </si>
  <si>
    <t xml:space="preserve">Make Checks Payable to: Narragansett Council, BSA                     Mail To: Yawgoog Scout Reservation 61 Camp Yawgoog Road              Rockville, RI 02873  </t>
  </si>
  <si>
    <t>$ 250</t>
  </si>
  <si>
    <t>@ $80.00</t>
  </si>
  <si>
    <t>Site Deposit Paid in 2018</t>
  </si>
  <si>
    <t>Number of siblings attending Camp</t>
  </si>
  <si>
    <t>Site Deposit for 2020</t>
  </si>
  <si>
    <t>Female Scouts (Week)</t>
  </si>
  <si>
    <t>Male Scouts (Week):</t>
  </si>
  <si>
    <t>Female Scouts (per day)</t>
  </si>
  <si>
    <t>Male Scouts (per day)</t>
  </si>
  <si>
    <t>One June 30-July 7</t>
  </si>
  <si>
    <t>Two July 7-14</t>
  </si>
  <si>
    <t>Three July 14-21</t>
  </si>
  <si>
    <t>Four  July 21-28</t>
  </si>
  <si>
    <t>Five  July 28-Aug 4</t>
  </si>
  <si>
    <t>Six Aug 4-11</t>
  </si>
  <si>
    <t>Seven  Aug 11-18</t>
  </si>
  <si>
    <t>Eight   Aug 18-25</t>
  </si>
  <si>
    <t>TX</t>
  </si>
  <si>
    <t>ME</t>
  </si>
  <si>
    <t>$ 455</t>
  </si>
  <si>
    <t xml:space="preserve">2019      Troop Payment Workbook: Out of Council       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</si>
</sst>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&quot;$&quot;#,##0"/>
    <numFmt numFmtId="166" formatCode="&quot;$&quot;#,##0.00"/>
  </numFmts>
  <fonts count="9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Protection="1">
      <protection locked="0" hidden="1"/>
    </xf>
    <xf numFmtId="3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0" fontId="4" fillId="0" borderId="27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 wrapText="1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3" fontId="4" fillId="7" borderId="8" xfId="0" applyNumberFormat="1" applyFont="1" applyFill="1" applyBorder="1" applyAlignment="1" applyProtection="1">
      <alignment horizontal="center"/>
      <protection locked="0" hidden="1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0" xfId="0" applyNumberFormat="1" applyFont="1" applyFill="1" applyBorder="1" applyProtection="1">
      <protection hidden="1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>
      <protection hidden="1"/>
    </xf>
    <xf numFmtId="166" fontId="4" fillId="3" borderId="10" xfId="0" applyNumberFormat="1" applyFont="1" applyFill="1" applyBorder="1" applyProtection="1"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1" fontId="4" fillId="6" borderId="3" xfId="0" applyNumberFormat="1" applyFont="1" applyFill="1" applyBorder="1" applyAlignment="1" applyProtection="1">
      <alignment horizontal="center"/>
    </xf>
    <xf numFmtId="1" fontId="4" fillId="7" borderId="0" xfId="0" applyNumberFormat="1" applyFont="1" applyFill="1" applyBorder="1" applyProtection="1"/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FFCC99"/>
      <color rgb="FFFFFF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4"/>
  <sheetViews>
    <sheetView showGridLines="0" tabSelected="1" zoomScaleNormal="100" zoomScaleSheetLayoutView="150" workbookViewId="0">
      <selection activeCell="S23" sqref="S23"/>
    </sheetView>
  </sheetViews>
  <sheetFormatPr defaultColWidth="9.140625" defaultRowHeight="12.75" x14ac:dyDescent="0.2"/>
  <cols>
    <col min="1" max="1" width="12.42578125" style="1" customWidth="1"/>
    <col min="2" max="2" width="11.28515625" style="1" customWidth="1"/>
    <col min="3" max="4" width="11.5703125" style="1" customWidth="1"/>
    <col min="5" max="5" width="12.140625" style="1" customWidth="1"/>
    <col min="6" max="6" width="9.140625" style="1"/>
    <col min="7" max="7" width="8.7109375" style="1" customWidth="1"/>
    <col min="8" max="8" width="7.5703125" style="1" customWidth="1"/>
    <col min="9" max="9" width="17.140625" style="1" customWidth="1"/>
    <col min="10" max="16384" width="9.140625" style="1"/>
  </cols>
  <sheetData>
    <row r="1" spans="1:18" ht="15" customHeight="1" thickBot="1" x14ac:dyDescent="0.25">
      <c r="A1" s="72" t="s">
        <v>161</v>
      </c>
      <c r="B1" s="73"/>
      <c r="C1" s="73"/>
      <c r="D1" s="73"/>
      <c r="E1" s="73"/>
      <c r="F1" s="73"/>
      <c r="G1" s="73"/>
      <c r="H1" s="73"/>
      <c r="I1" s="7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5" customHeight="1" thickBot="1" x14ac:dyDescent="0.25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 thickBot="1" x14ac:dyDescent="0.25">
      <c r="A3" s="28" t="s">
        <v>115</v>
      </c>
      <c r="B3" s="14"/>
      <c r="C3" s="55" t="s">
        <v>116</v>
      </c>
      <c r="D3" s="57"/>
      <c r="E3" s="80"/>
      <c r="F3" s="85"/>
      <c r="G3" s="81"/>
      <c r="H3" s="28" t="s">
        <v>117</v>
      </c>
      <c r="I3" s="29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 thickBot="1" x14ac:dyDescent="0.25">
      <c r="A4" s="28" t="s">
        <v>118</v>
      </c>
      <c r="B4" s="29" t="s">
        <v>84</v>
      </c>
      <c r="C4" s="55" t="s">
        <v>119</v>
      </c>
      <c r="D4" s="57"/>
      <c r="E4" s="80"/>
      <c r="F4" s="85"/>
      <c r="G4" s="81"/>
      <c r="H4" s="28" t="s">
        <v>120</v>
      </c>
      <c r="I4" s="29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 thickBot="1" x14ac:dyDescent="0.25">
      <c r="A5" s="78" t="s">
        <v>92</v>
      </c>
      <c r="B5" s="79"/>
      <c r="C5" s="80"/>
      <c r="D5" s="81"/>
      <c r="E5" s="13"/>
      <c r="F5" s="13"/>
      <c r="G5" s="13"/>
      <c r="H5" s="28" t="s">
        <v>91</v>
      </c>
      <c r="I5" s="1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 thickBot="1" x14ac:dyDescent="0.25">
      <c r="A6" s="78" t="s">
        <v>99</v>
      </c>
      <c r="B6" s="79"/>
      <c r="C6" s="82"/>
      <c r="D6" s="83"/>
      <c r="E6" s="14" t="s">
        <v>124</v>
      </c>
      <c r="F6" s="27" t="s">
        <v>123</v>
      </c>
      <c r="G6" s="86"/>
      <c r="H6" s="87"/>
      <c r="I6" s="14" t="s">
        <v>124</v>
      </c>
      <c r="J6" s="4"/>
      <c r="K6" s="4"/>
      <c r="L6" s="4"/>
      <c r="M6" s="4"/>
      <c r="N6" s="4"/>
      <c r="O6" s="4"/>
      <c r="P6" s="4"/>
      <c r="Q6" s="4"/>
      <c r="R6" s="4"/>
    </row>
    <row r="7" spans="1:18" ht="15" customHeight="1" thickBot="1" x14ac:dyDescent="0.25">
      <c r="A7" s="91" t="s">
        <v>114</v>
      </c>
      <c r="B7" s="92"/>
      <c r="C7" s="89"/>
      <c r="D7" s="90"/>
      <c r="E7" s="4"/>
      <c r="F7" s="4"/>
      <c r="G7" s="4"/>
      <c r="H7" s="4"/>
      <c r="I7" s="20"/>
      <c r="J7" s="4"/>
      <c r="K7" s="4"/>
      <c r="L7" s="4"/>
      <c r="M7" s="4"/>
      <c r="N7" s="4"/>
      <c r="O7" s="4"/>
      <c r="P7" s="4"/>
      <c r="Q7" s="4"/>
      <c r="R7" s="4"/>
    </row>
    <row r="8" spans="1:18" ht="15" customHeight="1" thickBot="1" x14ac:dyDescent="0.25">
      <c r="A8" s="55" t="s">
        <v>93</v>
      </c>
      <c r="B8" s="56"/>
      <c r="C8" s="80"/>
      <c r="D8" s="85"/>
      <c r="E8" s="85"/>
      <c r="F8" s="85"/>
      <c r="G8" s="85"/>
      <c r="H8" s="85"/>
      <c r="I8" s="81"/>
      <c r="J8" s="4"/>
      <c r="K8" s="4"/>
      <c r="L8" s="4"/>
      <c r="M8" s="4"/>
      <c r="N8" s="4"/>
      <c r="O8" s="4"/>
      <c r="P8" s="4"/>
      <c r="Q8" s="4"/>
      <c r="R8" s="4"/>
    </row>
    <row r="9" spans="1:18" ht="15" customHeight="1" thickBot="1" x14ac:dyDescent="0.25">
      <c r="A9" s="55" t="s">
        <v>125</v>
      </c>
      <c r="B9" s="57"/>
      <c r="C9" s="80"/>
      <c r="D9" s="85"/>
      <c r="E9" s="85"/>
      <c r="F9" s="85"/>
      <c r="G9" s="85"/>
      <c r="H9" s="85"/>
      <c r="I9" s="81"/>
      <c r="J9" s="4"/>
      <c r="K9" s="4"/>
      <c r="L9" s="4"/>
      <c r="M9" s="4"/>
      <c r="N9" s="4"/>
      <c r="O9" s="4"/>
      <c r="P9" s="4"/>
      <c r="Q9" s="4"/>
      <c r="R9" s="4"/>
    </row>
    <row r="10" spans="1:18" ht="15" customHeight="1" thickBot="1" x14ac:dyDescent="0.25">
      <c r="A10" s="55" t="s">
        <v>126</v>
      </c>
      <c r="B10" s="57"/>
      <c r="C10" s="80"/>
      <c r="D10" s="85"/>
      <c r="E10" s="85"/>
      <c r="F10" s="85"/>
      <c r="G10" s="85"/>
      <c r="H10" s="85"/>
      <c r="I10" s="81"/>
      <c r="J10" s="4"/>
      <c r="K10" s="4"/>
      <c r="L10" s="4"/>
      <c r="M10" s="4"/>
      <c r="N10" s="4"/>
      <c r="O10" s="4"/>
      <c r="P10" s="4"/>
      <c r="Q10" s="4"/>
      <c r="R10" s="4"/>
    </row>
    <row r="11" spans="1:18" s="6" customFormat="1" ht="15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2" customFormat="1" ht="15" customHeight="1" thickBot="1" x14ac:dyDescent="0.25">
      <c r="A12" s="72" t="s">
        <v>121</v>
      </c>
      <c r="B12" s="73"/>
      <c r="C12" s="73"/>
      <c r="D12" s="73"/>
      <c r="E12" s="73"/>
      <c r="F12" s="73"/>
      <c r="G12" s="73"/>
      <c r="H12" s="73"/>
      <c r="I12" s="74"/>
      <c r="J12" s="5"/>
      <c r="K12" s="5"/>
      <c r="L12" s="5"/>
      <c r="M12" s="5"/>
      <c r="N12" s="5"/>
      <c r="O12" s="5"/>
      <c r="P12" s="5"/>
      <c r="Q12" s="5"/>
      <c r="R12" s="5"/>
    </row>
    <row r="13" spans="1:18" s="2" customFormat="1" ht="15" customHeight="1" thickBot="1" x14ac:dyDescent="0.25">
      <c r="A13" s="95" t="s">
        <v>135</v>
      </c>
      <c r="B13" s="96"/>
      <c r="C13" s="96"/>
      <c r="D13" s="96"/>
      <c r="E13" s="96"/>
      <c r="F13" s="96"/>
      <c r="G13" s="96"/>
      <c r="H13" s="96"/>
      <c r="I13" s="97"/>
      <c r="J13" s="5"/>
      <c r="K13" s="5"/>
      <c r="L13" s="5"/>
      <c r="M13" s="5"/>
      <c r="N13" s="5"/>
      <c r="O13" s="5"/>
      <c r="P13" s="5"/>
      <c r="Q13" s="5"/>
      <c r="R13" s="5"/>
    </row>
    <row r="14" spans="1:18" ht="15" customHeight="1" thickBot="1" x14ac:dyDescent="0.25">
      <c r="A14" s="93" t="s">
        <v>147</v>
      </c>
      <c r="B14" s="94"/>
      <c r="C14" s="30"/>
      <c r="D14" s="101" t="s">
        <v>102</v>
      </c>
      <c r="E14" s="102"/>
      <c r="F14" s="31"/>
      <c r="G14" s="66" t="s">
        <v>103</v>
      </c>
      <c r="H14" s="68"/>
      <c r="I14" s="32"/>
      <c r="J14" s="4"/>
      <c r="K14" s="4"/>
      <c r="L14" s="4"/>
      <c r="M14" s="4"/>
      <c r="N14" s="4"/>
      <c r="O14" s="4"/>
      <c r="P14" s="4"/>
      <c r="Q14" s="4"/>
      <c r="R14" s="4"/>
    </row>
    <row r="15" spans="1:18" ht="15" customHeight="1" x14ac:dyDescent="0.2">
      <c r="A15" s="101" t="s">
        <v>149</v>
      </c>
      <c r="B15" s="102"/>
      <c r="C15" s="107"/>
      <c r="D15" s="65" t="s">
        <v>132</v>
      </c>
      <c r="E15" s="65"/>
      <c r="F15" s="113"/>
      <c r="G15" s="65"/>
      <c r="H15" s="65"/>
      <c r="I15" s="113"/>
      <c r="J15" s="4"/>
      <c r="K15" s="4"/>
      <c r="L15" s="4"/>
      <c r="M15" s="4"/>
      <c r="N15" s="4"/>
      <c r="O15" s="4"/>
      <c r="P15" s="4"/>
      <c r="Q15" s="4"/>
      <c r="R15" s="4"/>
    </row>
    <row r="16" spans="1:18" ht="15" customHeight="1" thickBot="1" x14ac:dyDescent="0.25">
      <c r="A16" s="110" t="s">
        <v>146</v>
      </c>
      <c r="B16" s="110"/>
      <c r="C16" s="111"/>
      <c r="D16" s="110" t="s">
        <v>148</v>
      </c>
      <c r="E16" s="110"/>
      <c r="F16" s="111"/>
      <c r="G16" s="106"/>
      <c r="H16" s="106"/>
      <c r="I16" s="126"/>
      <c r="J16" s="4"/>
      <c r="K16" s="4"/>
      <c r="L16" s="4"/>
      <c r="M16" s="4"/>
      <c r="N16" s="4"/>
      <c r="O16" s="4"/>
      <c r="P16" s="4"/>
      <c r="Q16" s="4"/>
      <c r="R16" s="4"/>
    </row>
    <row r="17" spans="1:18" ht="15" customHeight="1" thickBot="1" x14ac:dyDescent="0.25">
      <c r="A17" s="108" t="s">
        <v>105</v>
      </c>
      <c r="B17" s="109"/>
      <c r="C17" s="109"/>
      <c r="D17" s="73"/>
      <c r="E17" s="73"/>
      <c r="F17" s="73"/>
      <c r="G17" s="73"/>
      <c r="H17" s="73"/>
      <c r="I17" s="74"/>
      <c r="J17" s="4"/>
      <c r="K17" s="4"/>
      <c r="L17" s="4"/>
      <c r="M17" s="4"/>
      <c r="N17" s="4"/>
      <c r="O17" s="4"/>
      <c r="P17" s="4"/>
      <c r="Q17" s="4"/>
      <c r="R17" s="4"/>
    </row>
    <row r="18" spans="1:18" ht="15" customHeight="1" thickBot="1" x14ac:dyDescent="0.25">
      <c r="A18" s="103" t="s">
        <v>100</v>
      </c>
      <c r="B18" s="104"/>
      <c r="C18" s="105"/>
      <c r="D18" s="19">
        <f>SUM(C14+C16)</f>
        <v>0</v>
      </c>
      <c r="E18" s="24" t="s">
        <v>160</v>
      </c>
      <c r="F18" s="8"/>
      <c r="G18" s="4"/>
      <c r="H18" s="4"/>
      <c r="I18" s="40">
        <f>SUM(D18*455)</f>
        <v>0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thickBot="1" x14ac:dyDescent="0.25">
      <c r="A19" s="69" t="s">
        <v>122</v>
      </c>
      <c r="B19" s="70"/>
      <c r="C19" s="71"/>
      <c r="D19" s="17">
        <f>IF(Sheet2!I2&lt;0,0,Sheet2!I2)</f>
        <v>0</v>
      </c>
      <c r="E19" s="23" t="s">
        <v>141</v>
      </c>
      <c r="F19" s="4"/>
      <c r="G19" s="4"/>
      <c r="H19" s="4"/>
      <c r="I19" s="40">
        <f>SUM(D19*250)</f>
        <v>0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thickBot="1" x14ac:dyDescent="0.25">
      <c r="A20" s="69" t="s">
        <v>101</v>
      </c>
      <c r="B20" s="70"/>
      <c r="C20" s="71"/>
      <c r="D20" s="17">
        <f>SUM(C15+F16)</f>
        <v>0</v>
      </c>
      <c r="E20" s="18" t="s">
        <v>142</v>
      </c>
      <c r="F20" s="4"/>
      <c r="G20" s="4"/>
      <c r="H20" s="4"/>
      <c r="I20" s="40">
        <f>SUM(D20*80)</f>
        <v>0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15" customHeight="1" thickBot="1" x14ac:dyDescent="0.25">
      <c r="A21" s="75" t="s">
        <v>104</v>
      </c>
      <c r="B21" s="76"/>
      <c r="C21" s="76"/>
      <c r="D21" s="76"/>
      <c r="E21" s="76"/>
      <c r="F21" s="77"/>
      <c r="G21" s="4"/>
      <c r="H21" s="4"/>
      <c r="I21" s="41">
        <f>SUM(I18:I20)</f>
        <v>0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ht="15" customHeight="1" thickBot="1" x14ac:dyDescent="0.25">
      <c r="A22" s="15"/>
      <c r="B22" s="10"/>
      <c r="C22" s="10"/>
      <c r="D22" s="10"/>
      <c r="E22" s="10"/>
      <c r="F22" s="10"/>
      <c r="G22" s="10"/>
      <c r="H22" s="10"/>
      <c r="I22" s="11"/>
      <c r="J22" s="4"/>
      <c r="K22" s="4"/>
      <c r="L22" s="4"/>
      <c r="M22" s="4"/>
      <c r="N22" s="4"/>
      <c r="O22" s="4"/>
      <c r="P22" s="4"/>
      <c r="Q22" s="4"/>
      <c r="R22" s="4"/>
    </row>
    <row r="23" spans="1:18" ht="15" customHeight="1" thickBot="1" x14ac:dyDescent="0.25">
      <c r="A23" s="72" t="s">
        <v>106</v>
      </c>
      <c r="B23" s="73"/>
      <c r="C23" s="73"/>
      <c r="D23" s="73"/>
      <c r="E23" s="73"/>
      <c r="F23" s="73"/>
      <c r="G23" s="73"/>
      <c r="H23" s="73"/>
      <c r="I23" s="74"/>
      <c r="J23" s="4"/>
      <c r="K23" s="4"/>
      <c r="L23" s="4"/>
      <c r="M23" s="4"/>
      <c r="N23" s="4"/>
      <c r="O23" s="4"/>
      <c r="P23" s="4"/>
      <c r="Q23" s="4"/>
      <c r="R23" s="4"/>
    </row>
    <row r="24" spans="1:18" ht="15" customHeight="1" thickBot="1" x14ac:dyDescent="0.25">
      <c r="A24" s="64" t="s">
        <v>136</v>
      </c>
      <c r="B24" s="64"/>
      <c r="C24" s="64"/>
      <c r="D24" s="64"/>
      <c r="E24" s="64"/>
      <c r="F24" s="64"/>
      <c r="G24" s="64"/>
      <c r="H24" s="64"/>
      <c r="I24" s="64"/>
      <c r="J24" s="4"/>
      <c r="K24" s="4"/>
      <c r="L24" s="4"/>
      <c r="M24" s="4"/>
      <c r="N24" s="4"/>
      <c r="O24" s="4"/>
      <c r="P24" s="4"/>
      <c r="Q24" s="4"/>
      <c r="R24" s="4"/>
    </row>
    <row r="25" spans="1:18" ht="15" customHeight="1" thickBot="1" x14ac:dyDescent="0.25">
      <c r="A25" s="55" t="s">
        <v>143</v>
      </c>
      <c r="B25" s="56"/>
      <c r="C25" s="57"/>
      <c r="D25" s="4"/>
      <c r="E25" s="33">
        <v>0</v>
      </c>
      <c r="F25" s="4"/>
      <c r="G25" s="88" t="s">
        <v>140</v>
      </c>
      <c r="H25" s="88"/>
      <c r="I25" s="88"/>
      <c r="J25" s="4"/>
      <c r="K25" s="4"/>
      <c r="L25" s="4"/>
      <c r="M25" s="4"/>
      <c r="N25" s="4"/>
      <c r="O25" s="4"/>
      <c r="P25" s="4"/>
      <c r="Q25" s="4"/>
      <c r="R25" s="4"/>
    </row>
    <row r="26" spans="1:18" ht="15" customHeight="1" thickBot="1" x14ac:dyDescent="0.25">
      <c r="A26" s="55" t="s">
        <v>107</v>
      </c>
      <c r="B26" s="56"/>
      <c r="C26" s="57"/>
      <c r="D26" s="16"/>
      <c r="E26" s="33">
        <v>0</v>
      </c>
      <c r="F26" s="4"/>
      <c r="G26" s="88"/>
      <c r="H26" s="88"/>
      <c r="I26" s="88"/>
      <c r="J26" s="4"/>
      <c r="K26" s="4"/>
      <c r="L26" s="4"/>
      <c r="M26" s="4"/>
      <c r="N26" s="4"/>
      <c r="O26" s="4"/>
      <c r="P26" s="4"/>
      <c r="Q26" s="4"/>
      <c r="R26" s="4"/>
    </row>
    <row r="27" spans="1:18" ht="15" customHeight="1" thickBot="1" x14ac:dyDescent="0.25">
      <c r="A27" s="98" t="s">
        <v>128</v>
      </c>
      <c r="B27" s="99"/>
      <c r="C27" s="100"/>
      <c r="D27" s="112"/>
      <c r="E27" s="37">
        <f>SUM(D27*25)</f>
        <v>0</v>
      </c>
      <c r="F27" s="4"/>
      <c r="G27" s="88"/>
      <c r="H27" s="88"/>
      <c r="I27" s="88"/>
      <c r="J27" s="4"/>
      <c r="K27" s="4"/>
      <c r="L27" s="4"/>
      <c r="M27" s="4"/>
      <c r="N27" s="4"/>
      <c r="O27" s="4"/>
      <c r="P27" s="4"/>
      <c r="Q27" s="4"/>
      <c r="R27" s="4"/>
    </row>
    <row r="28" spans="1:18" ht="15" customHeight="1" thickBot="1" x14ac:dyDescent="0.25">
      <c r="A28" s="55" t="s">
        <v>144</v>
      </c>
      <c r="B28" s="56"/>
      <c r="C28" s="57"/>
      <c r="D28" s="34"/>
      <c r="E28" s="37">
        <f>SUM(D28*50)</f>
        <v>0</v>
      </c>
      <c r="F28" s="5"/>
      <c r="G28" s="88"/>
      <c r="H28" s="88"/>
      <c r="I28" s="88"/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 thickBot="1" x14ac:dyDescent="0.25">
      <c r="A29" s="55" t="s">
        <v>108</v>
      </c>
      <c r="B29" s="56"/>
      <c r="C29" s="57"/>
      <c r="D29" s="35"/>
      <c r="E29" s="37">
        <f>SUM(D29)</f>
        <v>0</v>
      </c>
      <c r="F29" s="4"/>
      <c r="G29" s="88"/>
      <c r="H29" s="88"/>
      <c r="I29" s="88"/>
      <c r="J29" s="4"/>
      <c r="K29" s="4"/>
      <c r="L29" s="4"/>
      <c r="M29" s="4"/>
      <c r="N29" s="4"/>
      <c r="O29" s="4"/>
      <c r="P29" s="4"/>
      <c r="Q29" s="4"/>
      <c r="R29" s="4"/>
    </row>
    <row r="30" spans="1:18" ht="15" customHeight="1" x14ac:dyDescent="0.2">
      <c r="A30" s="66" t="s">
        <v>129</v>
      </c>
      <c r="B30" s="67"/>
      <c r="C30" s="68"/>
      <c r="D30" s="36"/>
      <c r="E30" s="38">
        <f>SUM(D30)</f>
        <v>0</v>
      </c>
      <c r="F30" s="4"/>
      <c r="G30" s="88"/>
      <c r="H30" s="88"/>
      <c r="I30" s="88"/>
      <c r="J30" s="4"/>
      <c r="K30" s="4"/>
      <c r="L30" s="4"/>
      <c r="M30" s="4"/>
      <c r="N30" s="4"/>
      <c r="O30" s="4"/>
      <c r="P30" s="4"/>
      <c r="Q30" s="4"/>
      <c r="R30" s="4"/>
    </row>
    <row r="31" spans="1:18" ht="15" customHeight="1" x14ac:dyDescent="0.2">
      <c r="A31" s="65" t="s">
        <v>133</v>
      </c>
      <c r="B31" s="65"/>
      <c r="C31" s="65"/>
      <c r="D31" s="125"/>
      <c r="E31" s="39">
        <f>SUM(F15*200)</f>
        <v>0</v>
      </c>
      <c r="F31" s="4"/>
      <c r="G31" s="50"/>
      <c r="H31" s="50"/>
      <c r="I31" s="50"/>
      <c r="J31" s="4"/>
      <c r="K31" s="4"/>
      <c r="L31" s="4"/>
      <c r="M31" s="4"/>
      <c r="N31" s="4"/>
      <c r="O31" s="4"/>
      <c r="P31" s="4"/>
      <c r="Q31" s="4"/>
      <c r="R31" s="4"/>
    </row>
    <row r="32" spans="1:18" ht="15" customHeight="1" x14ac:dyDescent="0.2">
      <c r="A32" s="120"/>
      <c r="B32" s="120"/>
      <c r="C32" s="120"/>
      <c r="D32" s="121"/>
      <c r="E32" s="12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customHeight="1" thickBot="1" x14ac:dyDescent="0.25">
      <c r="A33" s="4"/>
      <c r="B33" s="42"/>
      <c r="C33" s="124" t="s">
        <v>109</v>
      </c>
      <c r="D33" s="124"/>
      <c r="E33" s="124"/>
      <c r="F33" s="42"/>
      <c r="G33" s="42"/>
      <c r="H33" s="42"/>
      <c r="I33" s="123">
        <f>SUM(E25:E31)</f>
        <v>0</v>
      </c>
      <c r="J33" s="4"/>
      <c r="K33" s="4"/>
      <c r="L33" s="4"/>
      <c r="M33" s="4"/>
      <c r="N33" s="4"/>
      <c r="O33" s="4"/>
      <c r="P33" s="4"/>
      <c r="Q33" s="4"/>
      <c r="R33" s="4"/>
    </row>
    <row r="34" spans="1:18" ht="15" customHeight="1" thickBot="1" x14ac:dyDescent="0.25">
      <c r="A34" s="4"/>
      <c r="B34" s="42"/>
      <c r="C34" s="42"/>
      <c r="D34" s="42"/>
      <c r="E34" s="42"/>
      <c r="F34" s="42"/>
      <c r="G34" s="42"/>
      <c r="H34" s="42"/>
      <c r="I34" s="42"/>
      <c r="J34" s="4"/>
      <c r="K34" s="4"/>
      <c r="L34" s="4"/>
      <c r="M34" s="4"/>
      <c r="N34" s="4"/>
      <c r="O34" s="4"/>
      <c r="P34" s="4"/>
      <c r="Q34" s="4"/>
      <c r="R34" s="4"/>
    </row>
    <row r="35" spans="1:18" ht="15" customHeight="1" thickBot="1" x14ac:dyDescent="0.25">
      <c r="A35" s="4"/>
      <c r="B35" s="52" t="s">
        <v>110</v>
      </c>
      <c r="C35" s="53"/>
      <c r="D35" s="53"/>
      <c r="E35" s="54"/>
      <c r="F35" s="42"/>
      <c r="G35" s="42"/>
      <c r="H35" s="42"/>
      <c r="I35" s="41">
        <f>SUM(I21-I33)</f>
        <v>0</v>
      </c>
      <c r="J35" s="4"/>
      <c r="K35" s="4"/>
      <c r="L35" s="4"/>
      <c r="M35" s="4"/>
      <c r="N35" s="4"/>
      <c r="O35" s="4"/>
      <c r="P35" s="4"/>
      <c r="Q35" s="4"/>
      <c r="R35" s="4"/>
    </row>
    <row r="36" spans="1:18" ht="15" customHeight="1" thickBot="1" x14ac:dyDescent="0.25">
      <c r="A36" s="4"/>
      <c r="B36" s="61" t="s">
        <v>112</v>
      </c>
      <c r="C36" s="62"/>
      <c r="D36" s="62"/>
      <c r="E36" s="63"/>
      <c r="F36" s="42"/>
      <c r="G36" s="43"/>
      <c r="H36" s="42"/>
      <c r="I36" s="42"/>
      <c r="J36" s="4"/>
      <c r="K36" s="4"/>
      <c r="L36" s="4"/>
      <c r="M36" s="4"/>
      <c r="N36" s="4"/>
      <c r="O36" s="4"/>
      <c r="P36" s="4"/>
      <c r="Q36" s="4"/>
      <c r="R36" s="4"/>
    </row>
    <row r="37" spans="1:18" ht="15" customHeight="1" thickBot="1" x14ac:dyDescent="0.25">
      <c r="A37" s="12"/>
      <c r="B37" s="58" t="s">
        <v>113</v>
      </c>
      <c r="C37" s="59"/>
      <c r="D37" s="59"/>
      <c r="E37" s="60"/>
      <c r="F37" s="44">
        <f>IF(Sheet2!I1&lt;0,0,Sheet2!I1)</f>
        <v>0</v>
      </c>
      <c r="G37" s="45" t="s">
        <v>127</v>
      </c>
      <c r="H37" s="42"/>
      <c r="I37" s="41">
        <f>SUM(F37*25)</f>
        <v>0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 ht="15" customHeight="1" thickBot="1" x14ac:dyDescent="0.25">
      <c r="A38" s="12"/>
      <c r="B38" s="46"/>
      <c r="C38" s="46"/>
      <c r="D38" s="46"/>
      <c r="E38" s="46"/>
      <c r="F38" s="42"/>
      <c r="G38" s="43"/>
      <c r="H38" s="42"/>
      <c r="I38" s="42"/>
      <c r="J38" s="4"/>
      <c r="K38" s="4"/>
      <c r="L38" s="4"/>
      <c r="M38" s="4"/>
      <c r="N38" s="4"/>
      <c r="O38" s="4"/>
      <c r="P38" s="4"/>
      <c r="Q38" s="4"/>
      <c r="R38" s="4"/>
    </row>
    <row r="39" spans="1:18" ht="15" customHeight="1" thickBot="1" x14ac:dyDescent="0.25">
      <c r="A39" s="4"/>
      <c r="B39" s="42"/>
      <c r="C39" s="52" t="s">
        <v>145</v>
      </c>
      <c r="D39" s="53"/>
      <c r="E39" s="54"/>
      <c r="F39" s="42"/>
      <c r="G39" s="42"/>
      <c r="H39" s="42"/>
      <c r="I39" s="41">
        <v>250</v>
      </c>
      <c r="J39" s="4"/>
      <c r="K39" s="4"/>
      <c r="L39" s="4"/>
      <c r="M39" s="4"/>
      <c r="N39" s="4"/>
      <c r="O39" s="4"/>
      <c r="P39" s="4"/>
      <c r="Q39" s="4"/>
      <c r="R39" s="4"/>
    </row>
    <row r="40" spans="1:18" ht="15" customHeight="1" thickBot="1" x14ac:dyDescent="0.25">
      <c r="A40" s="4"/>
      <c r="B40" s="42"/>
      <c r="C40" s="116"/>
      <c r="D40" s="116"/>
      <c r="E40" s="116"/>
      <c r="F40" s="42"/>
      <c r="G40" s="42"/>
      <c r="H40" s="42"/>
      <c r="I40" s="117"/>
      <c r="J40" s="4"/>
      <c r="K40" s="4"/>
      <c r="L40" s="4"/>
      <c r="M40" s="4"/>
      <c r="N40" s="4"/>
      <c r="O40" s="4"/>
      <c r="P40" s="4"/>
      <c r="Q40" s="4"/>
      <c r="R40" s="4"/>
    </row>
    <row r="41" spans="1:18" ht="15" customHeight="1" thickBot="1" x14ac:dyDescent="0.25">
      <c r="A41" s="4"/>
      <c r="B41" s="42"/>
      <c r="C41" s="52" t="s">
        <v>111</v>
      </c>
      <c r="D41" s="53"/>
      <c r="E41" s="54"/>
      <c r="F41" s="42"/>
      <c r="G41" s="42"/>
      <c r="H41" s="42"/>
      <c r="I41" s="41">
        <f>SUM(I35+I37+I39)</f>
        <v>250</v>
      </c>
      <c r="J41" s="4"/>
      <c r="K41" s="4"/>
      <c r="L41" s="4"/>
      <c r="M41" s="4"/>
      <c r="N41" s="4"/>
      <c r="O41" s="4"/>
      <c r="P41" s="4"/>
      <c r="Q41" s="4"/>
      <c r="R41" s="4"/>
    </row>
    <row r="42" spans="1:18" ht="15" customHeight="1" x14ac:dyDescent="0.2">
      <c r="A42" s="4"/>
      <c r="B42" s="42"/>
      <c r="C42" s="116"/>
      <c r="D42" s="116"/>
      <c r="E42" s="116"/>
      <c r="F42" s="42"/>
      <c r="G42" s="42"/>
      <c r="H42" s="42"/>
      <c r="I42" s="117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">
      <c r="A43" s="51" t="s">
        <v>139</v>
      </c>
      <c r="B43" s="51"/>
      <c r="C43" s="51"/>
      <c r="D43" s="51"/>
      <c r="E43" s="51"/>
      <c r="F43" s="51"/>
      <c r="G43" s="51"/>
      <c r="H43" s="51"/>
      <c r="I43" s="5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4"/>
      <c r="K44" s="4"/>
      <c r="L44" s="4"/>
      <c r="M44" s="4"/>
      <c r="N44" s="4"/>
      <c r="O44" s="4"/>
      <c r="P44" s="4"/>
      <c r="Q44" s="4"/>
      <c r="R44" s="4"/>
    </row>
    <row r="45" spans="1:18" s="2" customFormat="1" ht="15" customHeight="1" x14ac:dyDescent="0.2">
      <c r="A45" s="119"/>
      <c r="B45" s="119"/>
      <c r="C45" s="119"/>
      <c r="D45" s="119"/>
      <c r="E45" s="119"/>
      <c r="F45" s="119"/>
      <c r="G45" s="119"/>
      <c r="H45" s="119"/>
      <c r="I45" s="119"/>
      <c r="J45" s="5"/>
      <c r="K45" s="5"/>
      <c r="L45" s="5"/>
      <c r="M45" s="5"/>
      <c r="N45" s="5"/>
      <c r="O45" s="5"/>
      <c r="P45" s="5"/>
      <c r="Q45" s="5"/>
      <c r="R45" s="5"/>
    </row>
    <row r="46" spans="1:18" s="2" customFormat="1" ht="15" customHeight="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5"/>
      <c r="K46" s="5"/>
      <c r="L46" s="5"/>
      <c r="M46" s="5"/>
      <c r="N46" s="5"/>
      <c r="O46" s="5"/>
      <c r="P46" s="5"/>
      <c r="Q46" s="5"/>
      <c r="R46" s="5"/>
    </row>
    <row r="47" spans="1:18" s="2" customFormat="1" ht="15" customHeight="1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5"/>
      <c r="K47" s="5"/>
      <c r="L47" s="5"/>
      <c r="M47" s="5"/>
      <c r="N47" s="5"/>
      <c r="O47" s="5"/>
      <c r="P47" s="5"/>
      <c r="Q47" s="5"/>
      <c r="R47" s="5"/>
    </row>
    <row r="48" spans="1:18" ht="15" customHeight="1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4"/>
      <c r="K48" s="4"/>
      <c r="L48" s="4"/>
      <c r="M48" s="4"/>
      <c r="N48" s="4"/>
      <c r="O48" s="4"/>
      <c r="P48" s="4"/>
      <c r="Q48" s="4"/>
      <c r="R48" s="4"/>
    </row>
    <row r="49" spans="1:18" s="2" customFormat="1" ht="15" customHeight="1" x14ac:dyDescent="0.2">
      <c r="A49" s="5"/>
      <c r="B49" s="47"/>
      <c r="C49" s="48"/>
      <c r="D49" s="48"/>
      <c r="E49" s="48"/>
      <c r="F49" s="47"/>
      <c r="G49" s="47"/>
      <c r="H49" s="47"/>
      <c r="I49" s="49"/>
      <c r="J49" s="5"/>
      <c r="K49" s="5"/>
      <c r="L49" s="5"/>
      <c r="M49" s="5"/>
      <c r="N49" s="5"/>
      <c r="O49" s="5"/>
      <c r="P49" s="5"/>
      <c r="Q49" s="5"/>
      <c r="R49" s="5"/>
    </row>
    <row r="50" spans="1:18" x14ac:dyDescent="0.2"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"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"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"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"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"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"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"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"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"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"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"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"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"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">
      <c r="J64" s="4"/>
      <c r="K64" s="4"/>
      <c r="L64" s="4"/>
      <c r="M64" s="4"/>
      <c r="N64" s="4"/>
      <c r="O64" s="4"/>
      <c r="P64" s="4"/>
      <c r="Q64" s="4"/>
      <c r="R64" s="4"/>
    </row>
    <row r="65" spans="10:18" x14ac:dyDescent="0.2">
      <c r="J65" s="4"/>
      <c r="K65" s="4"/>
      <c r="L65" s="4"/>
      <c r="M65" s="4"/>
      <c r="N65" s="4"/>
      <c r="O65" s="4"/>
      <c r="P65" s="4"/>
      <c r="Q65" s="4"/>
      <c r="R65" s="4"/>
    </row>
    <row r="66" spans="10:18" x14ac:dyDescent="0.2">
      <c r="J66" s="4"/>
      <c r="K66" s="4"/>
      <c r="L66" s="4"/>
      <c r="M66" s="4"/>
      <c r="N66" s="4"/>
      <c r="O66" s="4"/>
      <c r="P66" s="4"/>
      <c r="Q66" s="4"/>
      <c r="R66" s="4"/>
    </row>
    <row r="67" spans="10:18" x14ac:dyDescent="0.2">
      <c r="J67" s="4"/>
      <c r="K67" s="4"/>
      <c r="L67" s="4"/>
      <c r="M67" s="4"/>
      <c r="N67" s="4"/>
      <c r="O67" s="4"/>
      <c r="P67" s="4"/>
      <c r="Q67" s="4"/>
      <c r="R67" s="4"/>
    </row>
    <row r="68" spans="10:18" x14ac:dyDescent="0.2">
      <c r="J68" s="4"/>
      <c r="K68" s="4"/>
      <c r="L68" s="4"/>
      <c r="M68" s="4"/>
      <c r="N68" s="4"/>
      <c r="O68" s="4"/>
      <c r="P68" s="4"/>
      <c r="Q68" s="4"/>
      <c r="R68" s="4"/>
    </row>
    <row r="69" spans="10:18" x14ac:dyDescent="0.2">
      <c r="J69" s="4"/>
      <c r="K69" s="4"/>
      <c r="L69" s="4"/>
      <c r="M69" s="4"/>
      <c r="N69" s="4"/>
      <c r="O69" s="4"/>
      <c r="P69" s="4"/>
      <c r="Q69" s="4"/>
      <c r="R69" s="4"/>
    </row>
    <row r="70" spans="10:18" x14ac:dyDescent="0.2">
      <c r="J70" s="4"/>
      <c r="K70" s="4"/>
      <c r="L70" s="4"/>
      <c r="M70" s="4"/>
      <c r="N70" s="4"/>
      <c r="O70" s="4"/>
      <c r="P70" s="4"/>
      <c r="Q70" s="4"/>
      <c r="R70" s="4"/>
    </row>
    <row r="71" spans="10:18" x14ac:dyDescent="0.2">
      <c r="J71" s="4"/>
      <c r="K71" s="4"/>
      <c r="L71" s="4"/>
      <c r="M71" s="4"/>
      <c r="N71" s="4"/>
      <c r="O71" s="4"/>
      <c r="P71" s="4"/>
      <c r="Q71" s="4"/>
      <c r="R71" s="4"/>
    </row>
    <row r="72" spans="10:18" x14ac:dyDescent="0.2">
      <c r="J72" s="4"/>
      <c r="K72" s="4"/>
      <c r="L72" s="4"/>
      <c r="M72" s="4"/>
      <c r="N72" s="4"/>
      <c r="O72" s="4"/>
      <c r="P72" s="4"/>
      <c r="Q72" s="4"/>
      <c r="R72" s="4"/>
    </row>
    <row r="73" spans="10:18" x14ac:dyDescent="0.2">
      <c r="J73" s="4"/>
      <c r="K73" s="4"/>
      <c r="L73" s="4"/>
      <c r="M73" s="4"/>
      <c r="N73" s="4"/>
      <c r="O73" s="4"/>
      <c r="P73" s="4"/>
      <c r="Q73" s="4"/>
      <c r="R73" s="4"/>
    </row>
    <row r="74" spans="10:18" x14ac:dyDescent="0.2">
      <c r="J74" s="4"/>
      <c r="K74" s="4"/>
      <c r="L74" s="4"/>
      <c r="M74" s="4"/>
      <c r="N74" s="4"/>
      <c r="O74" s="4"/>
      <c r="P74" s="4"/>
      <c r="Q74" s="4"/>
      <c r="R74" s="4"/>
    </row>
    <row r="75" spans="10:18" x14ac:dyDescent="0.2">
      <c r="J75" s="4"/>
      <c r="K75" s="4"/>
      <c r="L75" s="4"/>
      <c r="M75" s="4"/>
      <c r="N75" s="4"/>
      <c r="O75" s="4"/>
      <c r="P75" s="4"/>
      <c r="Q75" s="4"/>
      <c r="R75" s="4"/>
    </row>
    <row r="76" spans="10:18" x14ac:dyDescent="0.2">
      <c r="J76" s="4"/>
      <c r="K76" s="4"/>
      <c r="L76" s="4"/>
      <c r="M76" s="4"/>
      <c r="N76" s="4"/>
      <c r="O76" s="4"/>
      <c r="P76" s="4"/>
      <c r="Q76" s="4"/>
      <c r="R76" s="4"/>
    </row>
    <row r="77" spans="10:18" x14ac:dyDescent="0.2">
      <c r="J77" s="4"/>
      <c r="K77" s="4"/>
      <c r="L77" s="4"/>
      <c r="M77" s="4"/>
      <c r="N77" s="4"/>
      <c r="O77" s="4"/>
      <c r="P77" s="4"/>
      <c r="Q77" s="4"/>
      <c r="R77" s="4"/>
    </row>
    <row r="78" spans="10:18" x14ac:dyDescent="0.2">
      <c r="J78" s="4"/>
      <c r="K78" s="4"/>
      <c r="L78" s="4"/>
      <c r="M78" s="4"/>
      <c r="N78" s="4"/>
      <c r="O78" s="4"/>
      <c r="P78" s="4"/>
      <c r="Q78" s="4"/>
      <c r="R78" s="4"/>
    </row>
    <row r="79" spans="10:18" x14ac:dyDescent="0.2">
      <c r="J79" s="4"/>
      <c r="K79" s="4"/>
      <c r="L79" s="4"/>
      <c r="M79" s="4"/>
      <c r="N79" s="4"/>
      <c r="O79" s="4"/>
      <c r="P79" s="4"/>
      <c r="Q79" s="4"/>
      <c r="R79" s="4"/>
    </row>
    <row r="80" spans="10:18" x14ac:dyDescent="0.2">
      <c r="J80" s="4"/>
      <c r="K80" s="4"/>
      <c r="L80" s="4"/>
      <c r="M80" s="4"/>
      <c r="N80" s="4"/>
      <c r="O80" s="4"/>
      <c r="P80" s="4"/>
      <c r="Q80" s="4"/>
      <c r="R80" s="4"/>
    </row>
    <row r="81" spans="10:18" x14ac:dyDescent="0.2">
      <c r="J81" s="4"/>
      <c r="K81" s="4"/>
      <c r="L81" s="4"/>
      <c r="M81" s="4"/>
      <c r="N81" s="4"/>
      <c r="O81" s="4"/>
      <c r="P81" s="4"/>
      <c r="Q81" s="4"/>
      <c r="R81" s="4"/>
    </row>
    <row r="82" spans="10:18" x14ac:dyDescent="0.2">
      <c r="J82" s="4"/>
      <c r="K82" s="4"/>
      <c r="L82" s="4"/>
      <c r="M82" s="4"/>
      <c r="N82" s="4"/>
      <c r="O82" s="4"/>
      <c r="P82" s="4"/>
      <c r="Q82" s="4"/>
      <c r="R82" s="4"/>
    </row>
    <row r="83" spans="10:18" x14ac:dyDescent="0.2">
      <c r="J83" s="4"/>
      <c r="K83" s="4"/>
      <c r="L83" s="4"/>
      <c r="M83" s="4"/>
      <c r="N83" s="4"/>
      <c r="O83" s="4"/>
      <c r="P83" s="4"/>
      <c r="Q83" s="4"/>
      <c r="R83" s="4"/>
    </row>
    <row r="84" spans="10:18" x14ac:dyDescent="0.2">
      <c r="J84" s="4"/>
      <c r="K84" s="4"/>
      <c r="L84" s="4"/>
      <c r="M84" s="4"/>
      <c r="N84" s="4"/>
      <c r="O84" s="4"/>
      <c r="P84" s="4"/>
      <c r="Q84" s="4"/>
      <c r="R84" s="4"/>
    </row>
    <row r="85" spans="10:18" x14ac:dyDescent="0.2">
      <c r="J85" s="4"/>
      <c r="K85" s="4"/>
      <c r="L85" s="4"/>
      <c r="M85" s="4"/>
      <c r="N85" s="4"/>
      <c r="O85" s="4"/>
      <c r="P85" s="4"/>
      <c r="Q85" s="4"/>
      <c r="R85" s="4"/>
    </row>
    <row r="86" spans="10:18" x14ac:dyDescent="0.2">
      <c r="J86" s="4"/>
      <c r="K86" s="4"/>
      <c r="L86" s="4"/>
      <c r="M86" s="4"/>
      <c r="N86" s="4"/>
      <c r="O86" s="4"/>
      <c r="P86" s="4"/>
      <c r="Q86" s="4"/>
      <c r="R86" s="4"/>
    </row>
    <row r="87" spans="10:18" x14ac:dyDescent="0.2">
      <c r="J87" s="4"/>
      <c r="K87" s="4"/>
      <c r="L87" s="4"/>
      <c r="M87" s="4"/>
      <c r="N87" s="4"/>
      <c r="O87" s="4"/>
      <c r="P87" s="4"/>
      <c r="Q87" s="4"/>
      <c r="R87" s="4"/>
    </row>
    <row r="88" spans="10:18" x14ac:dyDescent="0.2">
      <c r="J88" s="4"/>
      <c r="K88" s="4"/>
      <c r="L88" s="4"/>
      <c r="M88" s="4"/>
      <c r="N88" s="4"/>
      <c r="O88" s="4"/>
      <c r="P88" s="4"/>
      <c r="Q88" s="4"/>
      <c r="R88" s="4"/>
    </row>
    <row r="89" spans="10:18" x14ac:dyDescent="0.2">
      <c r="J89" s="4"/>
      <c r="K89" s="4"/>
      <c r="L89" s="4"/>
      <c r="M89" s="4"/>
      <c r="N89" s="4"/>
      <c r="O89" s="4"/>
      <c r="P89" s="4"/>
      <c r="Q89" s="4"/>
      <c r="R89" s="4"/>
    </row>
    <row r="90" spans="10:18" x14ac:dyDescent="0.2">
      <c r="J90" s="4"/>
      <c r="K90" s="4"/>
      <c r="L90" s="4"/>
      <c r="M90" s="4"/>
      <c r="N90" s="4"/>
      <c r="O90" s="4"/>
      <c r="P90" s="4"/>
      <c r="Q90" s="4"/>
      <c r="R90" s="4"/>
    </row>
    <row r="91" spans="10:18" x14ac:dyDescent="0.2">
      <c r="J91" s="4"/>
      <c r="K91" s="4"/>
      <c r="L91" s="4"/>
      <c r="M91" s="4"/>
      <c r="N91" s="4"/>
      <c r="O91" s="4"/>
      <c r="P91" s="4"/>
      <c r="Q91" s="4"/>
      <c r="R91" s="4"/>
    </row>
    <row r="92" spans="10:18" x14ac:dyDescent="0.2">
      <c r="J92" s="4"/>
      <c r="K92" s="4"/>
      <c r="L92" s="4"/>
      <c r="M92" s="4"/>
      <c r="N92" s="4"/>
      <c r="O92" s="4"/>
      <c r="P92" s="4"/>
      <c r="Q92" s="4"/>
      <c r="R92" s="4"/>
    </row>
    <row r="93" spans="10:18" x14ac:dyDescent="0.2">
      <c r="J93" s="4"/>
      <c r="K93" s="4"/>
      <c r="L93" s="4"/>
      <c r="M93" s="4"/>
      <c r="N93" s="4"/>
      <c r="O93" s="4"/>
      <c r="P93" s="4"/>
      <c r="Q93" s="4"/>
      <c r="R93" s="4"/>
    </row>
    <row r="94" spans="10:18" x14ac:dyDescent="0.2">
      <c r="J94" s="4"/>
      <c r="K94" s="4"/>
      <c r="L94" s="4"/>
      <c r="M94" s="4"/>
      <c r="N94" s="4"/>
      <c r="O94" s="4"/>
      <c r="P94" s="4"/>
      <c r="Q94" s="4"/>
      <c r="R94" s="4"/>
    </row>
    <row r="95" spans="10:18" x14ac:dyDescent="0.2">
      <c r="J95" s="4"/>
      <c r="K95" s="4"/>
      <c r="L95" s="4"/>
      <c r="M95" s="4"/>
      <c r="N95" s="4"/>
      <c r="O95" s="4"/>
      <c r="P95" s="4"/>
      <c r="Q95" s="4"/>
      <c r="R95" s="4"/>
    </row>
    <row r="96" spans="10:18" x14ac:dyDescent="0.2">
      <c r="J96" s="4"/>
      <c r="K96" s="4"/>
      <c r="L96" s="4"/>
      <c r="M96" s="4"/>
      <c r="N96" s="4"/>
      <c r="O96" s="4"/>
      <c r="P96" s="4"/>
      <c r="Q96" s="4"/>
      <c r="R96" s="4"/>
    </row>
    <row r="97" spans="10:18" x14ac:dyDescent="0.2">
      <c r="J97" s="4"/>
      <c r="K97" s="4"/>
      <c r="L97" s="4"/>
      <c r="M97" s="4"/>
      <c r="N97" s="4"/>
      <c r="O97" s="4"/>
      <c r="P97" s="4"/>
      <c r="Q97" s="4"/>
      <c r="R97" s="4"/>
    </row>
    <row r="98" spans="10:18" x14ac:dyDescent="0.2">
      <c r="J98" s="4"/>
      <c r="K98" s="4"/>
      <c r="L98" s="4"/>
      <c r="M98" s="4"/>
      <c r="N98" s="4"/>
      <c r="O98" s="4"/>
      <c r="P98" s="4"/>
      <c r="Q98" s="4"/>
      <c r="R98" s="4"/>
    </row>
    <row r="99" spans="10:18" x14ac:dyDescent="0.2">
      <c r="J99" s="4"/>
      <c r="K99" s="4"/>
      <c r="L99" s="4"/>
      <c r="M99" s="4"/>
      <c r="N99" s="4"/>
      <c r="O99" s="4"/>
      <c r="P99" s="4"/>
      <c r="Q99" s="4"/>
      <c r="R99" s="4"/>
    </row>
    <row r="100" spans="10:18" x14ac:dyDescent="0.2">
      <c r="J100" s="4"/>
      <c r="K100" s="4"/>
      <c r="L100" s="4"/>
      <c r="M100" s="4"/>
      <c r="N100" s="4"/>
      <c r="O100" s="4"/>
      <c r="P100" s="4"/>
      <c r="Q100" s="4"/>
      <c r="R100" s="4"/>
    </row>
    <row r="101" spans="10:18" x14ac:dyDescent="0.2">
      <c r="J101" s="4"/>
      <c r="K101" s="4"/>
      <c r="L101" s="4"/>
      <c r="M101" s="4"/>
      <c r="N101" s="4"/>
      <c r="O101" s="4"/>
      <c r="P101" s="4"/>
      <c r="Q101" s="4"/>
      <c r="R101" s="4"/>
    </row>
    <row r="102" spans="10:18" x14ac:dyDescent="0.2">
      <c r="J102" s="4"/>
      <c r="K102" s="4"/>
      <c r="L102" s="4"/>
      <c r="M102" s="4"/>
      <c r="N102" s="4"/>
      <c r="O102" s="4"/>
      <c r="P102" s="4"/>
      <c r="Q102" s="4"/>
      <c r="R102" s="4"/>
    </row>
    <row r="103" spans="10:18" x14ac:dyDescent="0.2">
      <c r="J103" s="4"/>
      <c r="K103" s="4"/>
      <c r="L103" s="4"/>
      <c r="M103" s="4"/>
      <c r="N103" s="4"/>
      <c r="O103" s="4"/>
      <c r="P103" s="4"/>
      <c r="Q103" s="4"/>
      <c r="R103" s="4"/>
    </row>
    <row r="104" spans="10:18" x14ac:dyDescent="0.2">
      <c r="J104" s="4"/>
      <c r="K104" s="4"/>
      <c r="L104" s="4"/>
      <c r="M104" s="4"/>
      <c r="N104" s="4"/>
      <c r="O104" s="4"/>
      <c r="P104" s="4"/>
      <c r="Q104" s="4"/>
      <c r="R104" s="4"/>
    </row>
    <row r="105" spans="10:18" x14ac:dyDescent="0.2">
      <c r="J105" s="4"/>
      <c r="K105" s="4"/>
      <c r="L105" s="4"/>
      <c r="M105" s="4"/>
      <c r="N105" s="4"/>
      <c r="O105" s="4"/>
      <c r="P105" s="4"/>
      <c r="Q105" s="4"/>
      <c r="R105" s="4"/>
    </row>
    <row r="106" spans="10:18" x14ac:dyDescent="0.2">
      <c r="J106" s="4"/>
      <c r="K106" s="4"/>
      <c r="L106" s="4"/>
      <c r="M106" s="4"/>
      <c r="N106" s="4"/>
      <c r="O106" s="4"/>
      <c r="P106" s="4"/>
      <c r="Q106" s="4"/>
      <c r="R106" s="4"/>
    </row>
    <row r="107" spans="10:18" x14ac:dyDescent="0.2">
      <c r="J107" s="4"/>
      <c r="K107" s="4"/>
      <c r="L107" s="4"/>
      <c r="M107" s="4"/>
      <c r="N107" s="4"/>
      <c r="O107" s="4"/>
      <c r="P107" s="4"/>
      <c r="Q107" s="4"/>
      <c r="R107" s="4"/>
    </row>
    <row r="108" spans="10:18" x14ac:dyDescent="0.2">
      <c r="J108" s="4"/>
      <c r="K108" s="4"/>
      <c r="L108" s="4"/>
      <c r="M108" s="4"/>
      <c r="N108" s="4"/>
      <c r="O108" s="4"/>
      <c r="P108" s="4"/>
      <c r="Q108" s="4"/>
      <c r="R108" s="4"/>
    </row>
    <row r="109" spans="10:18" x14ac:dyDescent="0.2">
      <c r="J109" s="4"/>
      <c r="K109" s="4"/>
      <c r="L109" s="4"/>
      <c r="M109" s="4"/>
      <c r="N109" s="4"/>
      <c r="O109" s="4"/>
      <c r="P109" s="4"/>
      <c r="Q109" s="4"/>
      <c r="R109" s="4"/>
    </row>
    <row r="110" spans="10:18" x14ac:dyDescent="0.2">
      <c r="J110" s="4"/>
      <c r="K110" s="4"/>
      <c r="L110" s="4"/>
      <c r="M110" s="4"/>
      <c r="N110" s="4"/>
      <c r="O110" s="4"/>
      <c r="P110" s="4"/>
      <c r="Q110" s="4"/>
      <c r="R110" s="4"/>
    </row>
    <row r="111" spans="10:18" x14ac:dyDescent="0.2">
      <c r="J111" s="4"/>
      <c r="K111" s="4"/>
      <c r="L111" s="4"/>
      <c r="M111" s="4"/>
      <c r="N111" s="4"/>
      <c r="O111" s="4"/>
      <c r="P111" s="4"/>
      <c r="Q111" s="4"/>
      <c r="R111" s="4"/>
    </row>
    <row r="112" spans="10:18" x14ac:dyDescent="0.2">
      <c r="J112" s="4"/>
      <c r="K112" s="4"/>
      <c r="L112" s="4"/>
      <c r="M112" s="4"/>
      <c r="N112" s="4"/>
      <c r="O112" s="4"/>
      <c r="P112" s="4"/>
      <c r="Q112" s="4"/>
      <c r="R112" s="4"/>
    </row>
    <row r="113" spans="10:18" x14ac:dyDescent="0.2">
      <c r="J113" s="4"/>
      <c r="K113" s="4"/>
      <c r="L113" s="4"/>
      <c r="M113" s="4"/>
      <c r="N113" s="4"/>
      <c r="O113" s="4"/>
      <c r="P113" s="4"/>
      <c r="Q113" s="4"/>
      <c r="R113" s="4"/>
    </row>
    <row r="114" spans="10:18" x14ac:dyDescent="0.2">
      <c r="J114" s="4"/>
      <c r="K114" s="4"/>
      <c r="L114" s="4"/>
      <c r="M114" s="4"/>
      <c r="N114" s="4"/>
      <c r="O114" s="4"/>
      <c r="P114" s="4"/>
      <c r="Q114" s="4"/>
      <c r="R114" s="4"/>
    </row>
  </sheetData>
  <sheetProtection algorithmName="SHA-512" hashValue="0ddWxSEeAsuwoLAmYRIo1kdd0C4gWZ6dUDPwnOobKJHb20fePL4oK0RKQtPSQx7zXI27a5OdI9PfCb5swqimmA==" saltValue="eQCYcsOH99D7N+xFRhkY7g==" spinCount="100000" sheet="1" selectLockedCells="1"/>
  <mergeCells count="52">
    <mergeCell ref="A17:I17"/>
    <mergeCell ref="A18:C18"/>
    <mergeCell ref="A16:B16"/>
    <mergeCell ref="D16:E16"/>
    <mergeCell ref="A44:I48"/>
    <mergeCell ref="C7:D7"/>
    <mergeCell ref="A12:I12"/>
    <mergeCell ref="A7:B7"/>
    <mergeCell ref="D15:E15"/>
    <mergeCell ref="A15:B15"/>
    <mergeCell ref="A13:I13"/>
    <mergeCell ref="G14:H14"/>
    <mergeCell ref="A14:B14"/>
    <mergeCell ref="G15:H15"/>
    <mergeCell ref="D14:E14"/>
    <mergeCell ref="C9:I9"/>
    <mergeCell ref="A9:B9"/>
    <mergeCell ref="A10:B10"/>
    <mergeCell ref="C10:I10"/>
    <mergeCell ref="A8:B8"/>
    <mergeCell ref="C8:I8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G6:H6"/>
    <mergeCell ref="A24:I24"/>
    <mergeCell ref="A30:C30"/>
    <mergeCell ref="A19:C19"/>
    <mergeCell ref="A23:I23"/>
    <mergeCell ref="A21:F21"/>
    <mergeCell ref="A25:C25"/>
    <mergeCell ref="A31:C31"/>
    <mergeCell ref="G25:I30"/>
    <mergeCell ref="A27:C27"/>
    <mergeCell ref="A26:C26"/>
    <mergeCell ref="A20:C20"/>
    <mergeCell ref="A43:I43"/>
    <mergeCell ref="C39:E39"/>
    <mergeCell ref="A29:C29"/>
    <mergeCell ref="A28:C28"/>
    <mergeCell ref="B35:E35"/>
    <mergeCell ref="C41:E41"/>
    <mergeCell ref="B37:E37"/>
    <mergeCell ref="B36:E36"/>
    <mergeCell ref="C33:E33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6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 xr:uid="{00000000-0002-0000-0000-000000000000}">
      <formula1>10</formula1>
    </dataValidation>
    <dataValidation type="list" allowBlank="1" showInputMessage="1" showErrorMessage="1" errorTitle="Site Deposit" error="You must choose from the drop down box provided" promptTitle="Site Deposit" prompt="Please choose from the drop down box your site deposit paid in 2005" sqref="E25" xr:uid="{00000000-0002-0000-0000-000001000000}">
      <formula1>Deposit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6" xr:uid="{00000000-0002-0000-0000-000002000000}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7" xr:uid="{00000000-0002-0000-0000-000003000000}">
      <formula1>0</formula1>
      <formula2>99</formula2>
    </dataValidation>
    <dataValidation type="whole" allowBlank="1" showInputMessage="1" showErrorMessage="1" errorTitle="Brother discount" error="Must be a whole number greater than 2." promptTitle="Brother Discount" prompt="Please enter the total number of brothers attending as Scouts from your unit." sqref="D28" xr:uid="{00000000-0002-0000-0000-000004000000}">
      <formula1>2</formula1>
      <formula2>25</formula2>
    </dataValidation>
    <dataValidation allowBlank="1" showInputMessage="1" showErrorMessage="1" errorTitle="Camperships" promptTitle="Camperships" prompt="Please enter the dollar amount of the Camperships you expect for Scouts attending with your unit." sqref="D29" xr:uid="{00000000-0002-0000-0000-000005000000}"/>
    <dataValidation allowBlank="1" showInputMessage="1" showErrorMessage="1" promptTitle="Other Payments" prompt="If your Unit has made other payments for camp, please enter that amount here. Please explain below." sqref="D30" xr:uid="{00000000-0002-0000-0000-000006000000}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 xr:uid="{00000000-0002-0000-0000-000007000000}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 xr:uid="{00000000-0002-0000-0000-000008000000}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 xr:uid="{00000000-0002-0000-0000-000009000000}">
      <formula1>0</formula1>
      <formula2>10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 xr:uid="{00000000-0002-0000-0000-00000B000000}">
      <formula1>Title</formula1>
    </dataValidation>
    <dataValidation allowBlank="1" showInputMessage="1" promptTitle="Unit Contact" prompt="Please enter the Name of the Unit Leader responsible for Summer Camp" sqref="C5:D5" xr:uid="{00000000-0002-0000-0000-00000C000000}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 xr:uid="{00000000-0002-0000-0000-00000D000000}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 xr:uid="{00000000-0002-0000-0000-00000E000000}">
      <formula1>10</formula1>
    </dataValidation>
    <dataValidation allowBlank="1" showInputMessage="1" promptTitle="Email Address" prompt="Please enter your email address" sqref="C8 D8:I8" xr:uid="{00000000-0002-0000-0000-00000F000000}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 xr:uid="{00000000-0002-0000-0000-000010000000}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 xr:uid="{00000000-0002-0000-0000-000011000000}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 xr:uid="{00000000-0002-0000-0000-000012000000}"/>
    <dataValidation type="list" allowBlank="1" showInputMessage="1" showErrorMessage="1" errorTitle="Camp" error="You must choose one Camp" promptTitle="Camp" prompt="From the drop down box choose the name of the Camp your Troop stays in." sqref="B4" xr:uid="{00000000-0002-0000-0000-000013000000}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 xr:uid="{00000000-0002-0000-0000-000014000000}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 xr:uid="{00000000-0002-0000-0000-000015000000}">
      <formula1>Week</formula1>
    </dataValidation>
    <dataValidation allowBlank="1" showInputMessage="1" promptTitle="Extension" prompt="Please enter your extension here" sqref="E6" xr:uid="{00000000-0002-0000-0000-000016000000}"/>
    <dataValidation allowBlank="1" showInputMessage="1" showErrorMessage="1" promptTitle="Extension" prompt="Please type your extension here" sqref="I6" xr:uid="{00000000-0002-0000-0000-000017000000}"/>
    <dataValidation allowBlank="1" showInputMessage="1" promptTitle="Mailing Address" prompt="Please enter your Mailing Address" sqref="C9:I9" xr:uid="{00000000-0002-0000-0000-000018000000}"/>
    <dataValidation allowBlank="1" showInputMessage="1" promptTitle="Email Address" prompt="Please enter your City, State and Zip" sqref="C10:I10" xr:uid="{00000000-0002-0000-0000-000019000000}"/>
    <dataValidation type="whole" allowBlank="1" showInputMessage="1" showErrorMessage="1" promptTitle="Scouts per day" prompt="Please enter the number of days that Scouts will be staying." sqref="C15:C16 F16" xr:uid="{00000000-0002-0000-0000-00000A000000}">
      <formula1>0</formula1>
      <formula2>99</formula2>
    </dataValidation>
  </dataValidations>
  <pageMargins left="0.4" right="0.28000000000000003" top="0.75" bottom="0.25" header="0.5" footer="0"/>
  <pageSetup orientation="portrait" r:id="rId1"/>
  <headerFooter alignWithMargins="0">
    <oddHeader>&amp;L&amp;"Maryland,Regular"&amp;14
&amp;CYAWGOOG SCOUT RESERVATION</oddHeader>
  </headerFooter>
  <ignoredErrors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4"/>
  <sheetViews>
    <sheetView topLeftCell="B1" workbookViewId="0">
      <selection activeCell="K16" sqref="K16"/>
    </sheetView>
  </sheetViews>
  <sheetFormatPr defaultRowHeight="12.75" x14ac:dyDescent="0.2"/>
  <cols>
    <col min="2" max="2" width="23.28515625" customWidth="1"/>
    <col min="4" max="4" width="19.7109375" customWidth="1"/>
    <col min="6" max="6" width="6.42578125" customWidth="1"/>
  </cols>
  <sheetData>
    <row r="1" spans="1:9" ht="14.1" customHeight="1" thickBot="1" x14ac:dyDescent="0.25">
      <c r="A1" s="21" t="s">
        <v>84</v>
      </c>
      <c r="B1" s="22" t="s">
        <v>0</v>
      </c>
      <c r="C1" s="22" t="s">
        <v>1</v>
      </c>
      <c r="D1" s="25" t="s">
        <v>150</v>
      </c>
      <c r="E1" s="21" t="s">
        <v>87</v>
      </c>
      <c r="F1" s="21" t="s">
        <v>95</v>
      </c>
      <c r="G1" s="21">
        <v>0</v>
      </c>
      <c r="H1" s="21">
        <v>0</v>
      </c>
      <c r="I1" s="9">
        <f>SUM(Sheet1!D27-(Sheet1!C14+Sheet1!C16))</f>
        <v>0</v>
      </c>
    </row>
    <row r="2" spans="1:9" ht="14.1" customHeight="1" thickBot="1" x14ac:dyDescent="0.25">
      <c r="A2" s="21" t="s">
        <v>85</v>
      </c>
      <c r="B2" s="22" t="s">
        <v>2</v>
      </c>
      <c r="C2" s="22" t="s">
        <v>3</v>
      </c>
      <c r="D2" s="26" t="s">
        <v>151</v>
      </c>
      <c r="E2" s="21" t="s">
        <v>88</v>
      </c>
      <c r="F2" s="21" t="s">
        <v>96</v>
      </c>
      <c r="G2" s="21">
        <v>250</v>
      </c>
      <c r="H2" s="21">
        <v>500</v>
      </c>
      <c r="I2" s="3">
        <f>ROUNDUP(Sheet1!F14+Sheet1!I14-3-Sheet1!C14/12,0)</f>
        <v>-3</v>
      </c>
    </row>
    <row r="3" spans="1:9" ht="14.1" customHeight="1" thickBot="1" x14ac:dyDescent="0.25">
      <c r="A3" s="21" t="s">
        <v>86</v>
      </c>
      <c r="B3" s="22" t="s">
        <v>4</v>
      </c>
      <c r="C3" s="22" t="s">
        <v>5</v>
      </c>
      <c r="D3" s="26" t="s">
        <v>152</v>
      </c>
      <c r="E3" s="21" t="s">
        <v>89</v>
      </c>
      <c r="F3" s="21" t="s">
        <v>97</v>
      </c>
      <c r="G3" s="21"/>
      <c r="H3" s="21"/>
      <c r="I3" s="21"/>
    </row>
    <row r="4" spans="1:9" ht="14.1" customHeight="1" thickBot="1" x14ac:dyDescent="0.25">
      <c r="A4" s="21"/>
      <c r="B4" s="22" t="s">
        <v>6</v>
      </c>
      <c r="C4" s="22" t="s">
        <v>7</v>
      </c>
      <c r="D4" s="26" t="s">
        <v>153</v>
      </c>
      <c r="E4" s="21" t="s">
        <v>35</v>
      </c>
      <c r="F4" s="21" t="s">
        <v>98</v>
      </c>
      <c r="G4" s="21"/>
      <c r="H4" s="21"/>
      <c r="I4" s="21"/>
    </row>
    <row r="5" spans="1:9" ht="14.1" customHeight="1" thickBot="1" x14ac:dyDescent="0.25">
      <c r="A5" s="21"/>
      <c r="B5" s="22" t="s">
        <v>8</v>
      </c>
      <c r="C5" s="22" t="s">
        <v>9</v>
      </c>
      <c r="D5" s="26" t="s">
        <v>154</v>
      </c>
      <c r="E5" s="21" t="s">
        <v>90</v>
      </c>
      <c r="F5" s="21" t="s">
        <v>94</v>
      </c>
      <c r="G5" s="21"/>
      <c r="H5" s="21"/>
      <c r="I5" s="21"/>
    </row>
    <row r="6" spans="1:9" ht="14.1" customHeight="1" thickBot="1" x14ac:dyDescent="0.25">
      <c r="A6" s="21"/>
      <c r="B6" s="22" t="s">
        <v>10</v>
      </c>
      <c r="C6" s="22" t="s">
        <v>11</v>
      </c>
      <c r="D6" s="26" t="s">
        <v>155</v>
      </c>
      <c r="E6" s="21" t="s">
        <v>130</v>
      </c>
      <c r="F6" s="21"/>
      <c r="G6" s="21"/>
      <c r="H6" s="21"/>
      <c r="I6" s="21"/>
    </row>
    <row r="7" spans="1:9" ht="14.1" customHeight="1" thickBot="1" x14ac:dyDescent="0.25">
      <c r="A7" s="21"/>
      <c r="B7" s="22" t="s">
        <v>12</v>
      </c>
      <c r="C7" s="22" t="s">
        <v>13</v>
      </c>
      <c r="D7" s="26" t="s">
        <v>156</v>
      </c>
      <c r="E7" s="21" t="s">
        <v>131</v>
      </c>
      <c r="F7" s="21"/>
      <c r="G7" s="21"/>
      <c r="H7" s="21"/>
      <c r="I7" s="21"/>
    </row>
    <row r="8" spans="1:9" ht="14.1" customHeight="1" thickBot="1" x14ac:dyDescent="0.25">
      <c r="A8" s="21"/>
      <c r="B8" s="22" t="s">
        <v>14</v>
      </c>
      <c r="C8" s="22" t="s">
        <v>15</v>
      </c>
      <c r="D8" s="26" t="s">
        <v>157</v>
      </c>
      <c r="E8" s="21" t="s">
        <v>137</v>
      </c>
      <c r="F8" s="21"/>
      <c r="G8" s="21"/>
      <c r="H8" s="21"/>
      <c r="I8" s="21"/>
    </row>
    <row r="9" spans="1:9" ht="14.1" customHeight="1" x14ac:dyDescent="0.2">
      <c r="A9" s="21"/>
      <c r="B9" s="22" t="s">
        <v>16</v>
      </c>
      <c r="C9" s="22" t="s">
        <v>17</v>
      </c>
      <c r="D9" s="21"/>
      <c r="E9" s="21" t="s">
        <v>138</v>
      </c>
      <c r="F9" s="21"/>
      <c r="G9" s="21"/>
      <c r="H9" s="21"/>
      <c r="I9" s="21"/>
    </row>
    <row r="10" spans="1:9" ht="14.1" customHeight="1" x14ac:dyDescent="0.2">
      <c r="A10" s="21"/>
      <c r="B10" s="22" t="s">
        <v>18</v>
      </c>
      <c r="C10" s="22" t="s">
        <v>19</v>
      </c>
      <c r="D10" s="21"/>
      <c r="E10" s="114" t="s">
        <v>158</v>
      </c>
      <c r="F10" s="21"/>
      <c r="G10" s="21"/>
      <c r="H10" s="21"/>
      <c r="I10" s="21"/>
    </row>
    <row r="11" spans="1:9" ht="14.1" customHeight="1" x14ac:dyDescent="0.2">
      <c r="A11" s="21"/>
      <c r="B11" s="22" t="s">
        <v>20</v>
      </c>
      <c r="C11" s="22" t="s">
        <v>21</v>
      </c>
      <c r="D11" s="21"/>
      <c r="E11" s="115" t="s">
        <v>159</v>
      </c>
      <c r="F11" s="21"/>
      <c r="G11" s="21"/>
      <c r="H11" s="21"/>
      <c r="I11" s="21"/>
    </row>
    <row r="12" spans="1:9" ht="14.1" customHeight="1" x14ac:dyDescent="0.2">
      <c r="A12" s="21"/>
      <c r="B12" s="22" t="s">
        <v>22</v>
      </c>
      <c r="C12" s="22" t="s">
        <v>23</v>
      </c>
      <c r="D12" s="21"/>
      <c r="E12" s="21" t="s">
        <v>94</v>
      </c>
      <c r="F12" s="21"/>
      <c r="G12" s="21"/>
      <c r="H12" s="21"/>
      <c r="I12" s="21"/>
    </row>
    <row r="13" spans="1:9" ht="14.1" customHeight="1" x14ac:dyDescent="0.2">
      <c r="A13" s="21"/>
      <c r="B13" s="22" t="s">
        <v>24</v>
      </c>
      <c r="C13" s="22" t="s">
        <v>25</v>
      </c>
      <c r="D13" s="21"/>
      <c r="E13" s="21"/>
      <c r="F13" s="21"/>
      <c r="G13" s="21"/>
      <c r="H13" s="21"/>
      <c r="I13" s="21"/>
    </row>
    <row r="14" spans="1:9" ht="14.1" customHeight="1" x14ac:dyDescent="0.2">
      <c r="A14" s="21"/>
      <c r="B14" s="22" t="s">
        <v>26</v>
      </c>
      <c r="C14" s="22" t="s">
        <v>27</v>
      </c>
      <c r="D14" s="21"/>
      <c r="E14" s="21"/>
      <c r="F14" s="21"/>
      <c r="G14" s="21"/>
      <c r="H14" s="21"/>
      <c r="I14" s="21"/>
    </row>
    <row r="15" spans="1:9" ht="14.1" customHeight="1" x14ac:dyDescent="0.2">
      <c r="A15" s="21"/>
      <c r="B15" s="22" t="s">
        <v>28</v>
      </c>
      <c r="C15" s="22" t="s">
        <v>29</v>
      </c>
      <c r="D15" s="21"/>
      <c r="E15" s="21"/>
      <c r="F15" s="21"/>
      <c r="G15" s="21"/>
      <c r="H15" s="21"/>
      <c r="I15" s="21"/>
    </row>
    <row r="16" spans="1:9" ht="14.1" customHeight="1" x14ac:dyDescent="0.2">
      <c r="A16" s="21"/>
      <c r="B16" s="22" t="s">
        <v>30</v>
      </c>
      <c r="C16" s="22" t="s">
        <v>31</v>
      </c>
      <c r="D16" s="21"/>
      <c r="E16" s="21"/>
      <c r="F16" s="21"/>
      <c r="G16" s="21"/>
      <c r="H16" s="21"/>
      <c r="I16" s="21"/>
    </row>
    <row r="17" spans="1:9" ht="14.1" customHeight="1" x14ac:dyDescent="0.2">
      <c r="A17" s="21"/>
      <c r="B17" s="22" t="s">
        <v>32</v>
      </c>
      <c r="C17" s="22" t="s">
        <v>33</v>
      </c>
      <c r="D17" s="21"/>
      <c r="E17" s="21"/>
      <c r="F17" s="21"/>
      <c r="G17" s="21"/>
      <c r="H17" s="21"/>
      <c r="I17" s="21"/>
    </row>
    <row r="18" spans="1:9" ht="14.1" customHeight="1" x14ac:dyDescent="0.2">
      <c r="A18" s="21"/>
      <c r="B18" s="22" t="s">
        <v>34</v>
      </c>
      <c r="C18" s="22" t="s">
        <v>35</v>
      </c>
      <c r="D18" s="21"/>
      <c r="E18" s="21"/>
      <c r="F18" s="21"/>
      <c r="G18" s="21"/>
      <c r="H18" s="21"/>
      <c r="I18" s="21"/>
    </row>
    <row r="19" spans="1:9" ht="14.1" customHeight="1" x14ac:dyDescent="0.2">
      <c r="A19" s="21"/>
      <c r="B19" s="22" t="s">
        <v>36</v>
      </c>
      <c r="C19" s="22" t="s">
        <v>37</v>
      </c>
      <c r="D19" s="21"/>
      <c r="E19" s="21"/>
      <c r="F19" s="21"/>
      <c r="G19" s="21"/>
      <c r="H19" s="21"/>
      <c r="I19" s="21"/>
    </row>
    <row r="20" spans="1:9" ht="14.1" customHeight="1" x14ac:dyDescent="0.2">
      <c r="A20" s="21"/>
      <c r="B20" s="22" t="s">
        <v>38</v>
      </c>
      <c r="C20" s="22" t="s">
        <v>39</v>
      </c>
      <c r="D20" s="21"/>
      <c r="E20" s="21"/>
      <c r="F20" s="21"/>
      <c r="G20" s="21"/>
      <c r="H20" s="21"/>
      <c r="I20" s="21"/>
    </row>
    <row r="21" spans="1:9" ht="14.1" customHeight="1" x14ac:dyDescent="0.2">
      <c r="A21" s="21"/>
      <c r="B21" s="22" t="s">
        <v>40</v>
      </c>
      <c r="C21" s="22" t="s">
        <v>41</v>
      </c>
      <c r="D21" s="21"/>
      <c r="E21" s="21"/>
      <c r="F21" s="21"/>
      <c r="G21" s="21"/>
      <c r="H21" s="21"/>
      <c r="I21" s="21"/>
    </row>
    <row r="22" spans="1:9" ht="14.1" customHeight="1" x14ac:dyDescent="0.2">
      <c r="A22" s="21"/>
      <c r="B22" s="22" t="s">
        <v>42</v>
      </c>
      <c r="C22" s="22" t="s">
        <v>43</v>
      </c>
      <c r="D22" s="21"/>
      <c r="E22" s="21"/>
      <c r="F22" s="21"/>
      <c r="G22" s="21"/>
      <c r="H22" s="21"/>
      <c r="I22" s="21"/>
    </row>
    <row r="23" spans="1:9" ht="14.1" customHeight="1" x14ac:dyDescent="0.2">
      <c r="A23" s="21"/>
      <c r="B23" s="22" t="s">
        <v>44</v>
      </c>
      <c r="C23" s="22" t="s">
        <v>45</v>
      </c>
      <c r="D23" s="21"/>
      <c r="E23" s="21"/>
      <c r="F23" s="21"/>
      <c r="G23" s="21"/>
      <c r="H23" s="21"/>
      <c r="I23" s="21"/>
    </row>
    <row r="24" spans="1:9" ht="14.1" customHeight="1" x14ac:dyDescent="0.2">
      <c r="A24" s="21"/>
      <c r="B24" s="22" t="s">
        <v>46</v>
      </c>
      <c r="C24" s="22" t="s">
        <v>47</v>
      </c>
      <c r="D24" s="21"/>
      <c r="E24" s="21"/>
      <c r="F24" s="21"/>
      <c r="G24" s="21"/>
      <c r="H24" s="21"/>
      <c r="I24" s="21"/>
    </row>
    <row r="25" spans="1:9" ht="14.1" customHeight="1" x14ac:dyDescent="0.2">
      <c r="A25" s="21"/>
      <c r="B25" s="22" t="s">
        <v>48</v>
      </c>
      <c r="C25" s="22" t="s">
        <v>49</v>
      </c>
      <c r="D25" s="21"/>
      <c r="E25" s="21"/>
      <c r="F25" s="21"/>
      <c r="G25" s="21"/>
      <c r="H25" s="21"/>
      <c r="I25" s="21"/>
    </row>
    <row r="26" spans="1:9" ht="14.1" customHeight="1" x14ac:dyDescent="0.2">
      <c r="A26" s="21"/>
      <c r="B26" s="22" t="s">
        <v>50</v>
      </c>
      <c r="C26" s="22" t="s">
        <v>51</v>
      </c>
      <c r="D26" s="21"/>
      <c r="E26" s="21"/>
      <c r="F26" s="21"/>
      <c r="G26" s="21"/>
      <c r="H26" s="21"/>
      <c r="I26" s="21"/>
    </row>
    <row r="27" spans="1:9" ht="14.1" customHeight="1" x14ac:dyDescent="0.2">
      <c r="A27" s="21"/>
      <c r="B27" s="22" t="s">
        <v>52</v>
      </c>
      <c r="C27" s="22" t="s">
        <v>53</v>
      </c>
      <c r="D27" s="21"/>
      <c r="E27" s="21"/>
      <c r="F27" s="21"/>
      <c r="G27" s="21"/>
      <c r="H27" s="21"/>
      <c r="I27" s="21"/>
    </row>
    <row r="28" spans="1:9" ht="14.1" customHeight="1" x14ac:dyDescent="0.2">
      <c r="A28" s="21"/>
      <c r="B28" s="22" t="s">
        <v>54</v>
      </c>
      <c r="C28" s="22" t="s">
        <v>55</v>
      </c>
      <c r="D28" s="21"/>
      <c r="E28" s="21"/>
      <c r="F28" s="21"/>
      <c r="G28" s="21"/>
      <c r="H28" s="21"/>
      <c r="I28" s="21"/>
    </row>
    <row r="29" spans="1:9" ht="14.1" customHeight="1" x14ac:dyDescent="0.2">
      <c r="A29" s="21"/>
      <c r="B29" s="22" t="s">
        <v>56</v>
      </c>
      <c r="C29" s="22" t="s">
        <v>57</v>
      </c>
      <c r="D29" s="21"/>
      <c r="E29" s="21"/>
      <c r="F29" s="21"/>
      <c r="G29" s="21"/>
      <c r="H29" s="21"/>
      <c r="I29" s="21"/>
    </row>
    <row r="30" spans="1:9" ht="14.1" customHeight="1" x14ac:dyDescent="0.2">
      <c r="A30" s="21"/>
      <c r="B30" s="22" t="s">
        <v>58</v>
      </c>
      <c r="C30" s="22" t="s">
        <v>59</v>
      </c>
      <c r="D30" s="21"/>
      <c r="E30" s="21"/>
      <c r="F30" s="21"/>
      <c r="G30" s="21"/>
      <c r="H30" s="21"/>
      <c r="I30" s="21"/>
    </row>
    <row r="31" spans="1:9" ht="14.1" customHeight="1" x14ac:dyDescent="0.2">
      <c r="A31" s="21"/>
      <c r="B31" s="22" t="s">
        <v>60</v>
      </c>
      <c r="C31" s="22" t="s">
        <v>61</v>
      </c>
      <c r="D31" s="21"/>
      <c r="E31" s="21"/>
      <c r="F31" s="21"/>
      <c r="G31" s="21"/>
      <c r="H31" s="21"/>
      <c r="I31" s="21"/>
    </row>
    <row r="32" spans="1:9" ht="14.1" customHeight="1" x14ac:dyDescent="0.2">
      <c r="A32" s="21"/>
      <c r="B32" s="22" t="s">
        <v>62</v>
      </c>
      <c r="C32" s="22" t="s">
        <v>63</v>
      </c>
      <c r="D32" s="21"/>
      <c r="E32" s="21"/>
      <c r="F32" s="21"/>
      <c r="G32" s="21"/>
      <c r="H32" s="21"/>
      <c r="I32" s="21"/>
    </row>
    <row r="33" spans="1:9" ht="14.1" customHeight="1" x14ac:dyDescent="0.2">
      <c r="A33" s="21"/>
      <c r="B33" s="22" t="s">
        <v>64</v>
      </c>
      <c r="C33" s="22" t="s">
        <v>65</v>
      </c>
      <c r="D33" s="21"/>
      <c r="E33" s="21"/>
      <c r="F33" s="21"/>
      <c r="G33" s="21"/>
      <c r="H33" s="21"/>
      <c r="I33" s="21"/>
    </row>
    <row r="34" spans="1:9" ht="14.1" customHeight="1" x14ac:dyDescent="0.2">
      <c r="A34" s="21"/>
      <c r="B34" s="22" t="s">
        <v>66</v>
      </c>
      <c r="C34" s="22" t="s">
        <v>67</v>
      </c>
      <c r="D34" s="21"/>
      <c r="E34" s="21"/>
      <c r="F34" s="21"/>
      <c r="G34" s="21"/>
      <c r="H34" s="21"/>
      <c r="I34" s="21"/>
    </row>
    <row r="35" spans="1:9" ht="14.1" customHeight="1" x14ac:dyDescent="0.2">
      <c r="A35" s="21"/>
      <c r="B35" s="22" t="s">
        <v>68</v>
      </c>
      <c r="C35" s="22" t="s">
        <v>69</v>
      </c>
      <c r="D35" s="21"/>
      <c r="E35" s="21"/>
      <c r="F35" s="21"/>
      <c r="G35" s="21"/>
      <c r="H35" s="21"/>
      <c r="I35" s="21"/>
    </row>
    <row r="36" spans="1:9" ht="14.1" customHeight="1" x14ac:dyDescent="0.2">
      <c r="A36" s="21"/>
      <c r="B36" s="22" t="s">
        <v>70</v>
      </c>
      <c r="C36" s="22" t="s">
        <v>71</v>
      </c>
      <c r="D36" s="21"/>
      <c r="E36" s="21"/>
      <c r="F36" s="21"/>
      <c r="G36" s="21"/>
      <c r="H36" s="21"/>
      <c r="I36" s="21"/>
    </row>
    <row r="37" spans="1:9" ht="14.1" customHeight="1" x14ac:dyDescent="0.2">
      <c r="A37" s="21"/>
      <c r="B37" s="22" t="s">
        <v>72</v>
      </c>
      <c r="C37" s="22" t="s">
        <v>73</v>
      </c>
      <c r="D37" s="21"/>
      <c r="E37" s="21"/>
      <c r="F37" s="21"/>
      <c r="G37" s="21"/>
      <c r="H37" s="21"/>
      <c r="I37" s="21"/>
    </row>
    <row r="38" spans="1:9" ht="14.1" customHeight="1" x14ac:dyDescent="0.2">
      <c r="A38" s="21"/>
      <c r="B38" s="22" t="s">
        <v>74</v>
      </c>
      <c r="C38" s="22" t="s">
        <v>75</v>
      </c>
      <c r="D38" s="21"/>
      <c r="E38" s="21"/>
      <c r="F38" s="21"/>
      <c r="G38" s="21"/>
      <c r="H38" s="21"/>
      <c r="I38" s="21"/>
    </row>
    <row r="39" spans="1:9" ht="14.1" customHeight="1" x14ac:dyDescent="0.2">
      <c r="A39" s="21"/>
      <c r="B39" s="22" t="s">
        <v>76</v>
      </c>
      <c r="C39" s="22" t="s">
        <v>77</v>
      </c>
      <c r="D39" s="21"/>
      <c r="E39" s="21"/>
      <c r="F39" s="21"/>
      <c r="G39" s="21"/>
      <c r="H39" s="21"/>
      <c r="I39" s="21"/>
    </row>
    <row r="40" spans="1:9" ht="14.1" customHeight="1" x14ac:dyDescent="0.2">
      <c r="A40" s="21"/>
      <c r="B40" s="22" t="s">
        <v>78</v>
      </c>
      <c r="C40" s="22" t="s">
        <v>79</v>
      </c>
      <c r="D40" s="21"/>
      <c r="E40" s="21"/>
      <c r="F40" s="21"/>
      <c r="G40" s="21"/>
      <c r="H40" s="21"/>
      <c r="I40" s="21"/>
    </row>
    <row r="41" spans="1:9" ht="14.1" customHeight="1" x14ac:dyDescent="0.2">
      <c r="A41" s="21"/>
      <c r="B41" s="22" t="s">
        <v>80</v>
      </c>
      <c r="C41" s="22" t="s">
        <v>81</v>
      </c>
      <c r="D41" s="21"/>
      <c r="E41" s="21"/>
      <c r="F41" s="21"/>
      <c r="G41" s="21"/>
      <c r="H41" s="21"/>
      <c r="I41" s="21"/>
    </row>
    <row r="42" spans="1:9" ht="14.1" customHeight="1" x14ac:dyDescent="0.2">
      <c r="A42" s="21"/>
      <c r="B42" s="22" t="s">
        <v>82</v>
      </c>
      <c r="C42" s="22" t="s">
        <v>83</v>
      </c>
      <c r="D42" s="21"/>
      <c r="E42" s="21"/>
      <c r="F42" s="21"/>
      <c r="G42" s="21"/>
      <c r="H42" s="21"/>
      <c r="I42" s="21"/>
    </row>
    <row r="43" spans="1:9" ht="14.1" customHeight="1" x14ac:dyDescent="0.2"/>
    <row r="44" spans="1:9" ht="14.1" customHeight="1" x14ac:dyDescent="0.2"/>
  </sheetData>
  <sheetProtection algorithmName="SHA-512" hashValue="KkYTZW3aa1DEQNSkTVblZ5GfxOsE9V6Eh/HNnhtLwTbI2ZbA23GIbzxZT4DskCLGphO2dnJJVbvk0WU+8Dsrtw==" saltValue="Iye44+aWqpzstAKliBU3dw==" spinCount="100000" sheet="1"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2019-02-25T21:30:08Z</cp:lastPrinted>
  <dcterms:created xsi:type="dcterms:W3CDTF">2006-01-12T16:37:19Z</dcterms:created>
  <dcterms:modified xsi:type="dcterms:W3CDTF">2019-02-25T21:35:58Z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