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320" windowHeight="7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Sheet1!$A$17:$I$20</definedName>
    <definedName name="Camp">Sheet2!$A$1:$A$3</definedName>
    <definedName name="Campsite">Sheet2!$B$1:$B$42</definedName>
    <definedName name="Deposit">Sheet2!$G$1:$G$2</definedName>
    <definedName name="_xlnm.Print_Area" localSheetId="0">Sheet1!$A$1:$I$45</definedName>
    <definedName name="Reservation">Sheet2!$H$1:$H$2</definedName>
    <definedName name="Title">Sheet2!$F$1:$F$5</definedName>
    <definedName name="Week">Sheet2!$D$1:$D$8</definedName>
  </definedNames>
  <calcPr calcId="145621"/>
</workbook>
</file>

<file path=xl/calcChain.xml><?xml version="1.0" encoding="utf-8"?>
<calcChain xmlns="http://schemas.openxmlformats.org/spreadsheetml/2006/main">
  <c r="I35" i="1" l="1"/>
  <c r="D18" i="1" l="1"/>
  <c r="D34" i="1" l="1"/>
  <c r="E34" i="1" s="1"/>
  <c r="D33" i="1" l="1"/>
  <c r="D32" i="1"/>
  <c r="E33" i="1"/>
  <c r="E32" i="1" l="1"/>
  <c r="E29" i="1"/>
  <c r="D20" i="1"/>
  <c r="I20" i="1" s="1"/>
  <c r="I2" i="2"/>
  <c r="D19" i="1" s="1"/>
  <c r="I19" i="1" s="1"/>
  <c r="I18" i="1"/>
  <c r="E28" i="1"/>
  <c r="I1" i="2"/>
  <c r="F40" i="1" s="1"/>
  <c r="I40" i="1" s="1"/>
  <c r="E31" i="1"/>
  <c r="E30" i="1"/>
  <c r="I22" i="1" l="1"/>
  <c r="I37" i="1" l="1"/>
  <c r="I45" i="1" s="1"/>
</calcChain>
</file>

<file path=xl/sharedStrings.xml><?xml version="1.0" encoding="utf-8"?>
<sst xmlns="http://schemas.openxmlformats.org/spreadsheetml/2006/main" count="164" uniqueCount="159">
  <si>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</si>
  <si>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</si>
  <si>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</si>
  <si>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</si>
  <si>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</si>
  <si>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</si>
  <si>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</si>
  <si>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</si>
  <si>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</si>
  <si>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</si>
  <si>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</si>
  <si>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</si>
  <si>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</si>
  <si>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</si>
  <si>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</si>
  <si>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</si>
  <si>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</si>
  <si>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</si>
  <si>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</si>
  <si>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</si>
  <si>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</si>
  <si>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</si>
  <si>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</si>
  <si>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</si>
  <si>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</si>
  <si>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</si>
  <si>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</si>
  <si>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</si>
  <si>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</si>
  <si>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</si>
  <si>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</si>
  <si>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</si>
  <si>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</si>
  <si>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</si>
  <si>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</si>
  <si>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</si>
  <si>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</si>
  <si>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</si>
  <si>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</si>
  <si>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</si>
  <si>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</si>
  <si>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</si>
  <si>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</si>
  <si>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</si>
  <si>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</si>
  <si>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</si>
  <si>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</si>
  <si>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</si>
  <si>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</si>
  <si>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</si>
  <si>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</si>
  <si>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</si>
  <si>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</si>
  <si>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</si>
  <si>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</si>
  <si>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</si>
  <si>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</si>
  <si>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</si>
  <si>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</si>
  <si>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</si>
  <si>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</si>
  <si>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</si>
  <si>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</si>
  <si>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</si>
  <si>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</si>
  <si>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</si>
  <si>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</si>
  <si>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</si>
  <si>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</si>
  <si>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</si>
  <si>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</si>
  <si>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</si>
  <si>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</si>
  <si>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</si>
  <si>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</si>
  <si>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</si>
  <si>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</si>
  <si>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</si>
  <si>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</si>
  <si>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</si>
  <si>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</si>
  <si>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</si>
  <si>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</si>
  <si>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</si>
  <si>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</si>
  <si>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</si>
  <si>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</si>
  <si>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</si>
  <si>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</si>
  <si>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</si>
  <si>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</si>
  <si>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</si>
  <si>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</si>
  <si>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</si>
  <si>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</si>
  <si>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</si>
  <si>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</si>
  <si>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</si>
  <si>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</si>
  <si>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</si>
  <si>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</si>
  <si>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</si>
  <si>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Scouts: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</si>
  <si>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</si>
  <si>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</si>
  <si>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</si>
  <si>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</si>
  <si>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</si>
  <si>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</si>
  <si>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Number of brothers attending Camp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</si>
  <si>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</si>
  <si>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</si>
  <si>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</si>
  <si>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</si>
  <si>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</si>
  <si>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</si>
  <si>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</si>
  <si>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</si>
  <si>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</si>
  <si>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</si>
  <si>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</si>
  <si>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</si>
  <si>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</si>
  <si>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Attendance: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</si>
  <si>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</si>
  <si>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</si>
  <si>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</si>
  <si>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</si>
  <si>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</si>
  <si>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</si>
  <si>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</si>
  <si>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Other Payments (Please explain below)</t>
  </si>
  <si>
    <t>NH</t>
  </si>
  <si>
    <t>VT</t>
  </si>
  <si>
    <t>@ $70.00</t>
  </si>
  <si>
    <t>Site Deposit Paid in 2017</t>
  </si>
  <si>
    <t>Scouts at Natl High Base</t>
  </si>
  <si>
    <t>High Adventure Discount @ $200 each</t>
  </si>
  <si>
    <t>Site Deposit for 2019</t>
  </si>
  <si>
    <t>Please fill in your  Troop's Information in the Blue boxes.</t>
  </si>
  <si>
    <t>Please enter, in the Blue boxes below, your attendance figures. Your fees will be computed automatically below.</t>
  </si>
  <si>
    <t>In the Blue boxes below, please enter the payments your unit has made.</t>
  </si>
  <si>
    <t>One July 1-8</t>
  </si>
  <si>
    <t>Two July 8-15</t>
  </si>
  <si>
    <t>Three July 15-22</t>
  </si>
  <si>
    <t>Four  July 22-29</t>
  </si>
  <si>
    <t>Five  July 29-Aug 5</t>
  </si>
  <si>
    <t>Seven  Aug 12-19</t>
  </si>
  <si>
    <t>Eight   Aug 19-26</t>
  </si>
  <si>
    <t>Six Aug 5-12</t>
  </si>
  <si>
    <t>FLA</t>
  </si>
  <si>
    <t>MD</t>
  </si>
  <si>
    <t>Den Chief Weeks</t>
  </si>
  <si>
    <t>Den Chief Credits</t>
  </si>
  <si>
    <t>$ 425</t>
  </si>
  <si>
    <t>$ 200</t>
  </si>
  <si>
    <t>Please feel free to make comments and/or list Den Chiefs or Scouts attending High Adventure</t>
  </si>
  <si>
    <t>Incentive Discount</t>
  </si>
  <si>
    <t xml:space="preserve">2018      Troop Payment Workbook: In Council  Incentive Discount     2018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</si>
</sst>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"/>
    <numFmt numFmtId="166" formatCode="&quot;$&quot;#,##0.00"/>
  </numFmts>
  <fonts count="8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49" fontId="4" fillId="0" borderId="0" xfId="0" applyNumberFormat="1" applyFont="1" applyBorder="1" applyProtection="1"/>
    <xf numFmtId="1" fontId="4" fillId="0" borderId="3" xfId="0" applyNumberFormat="1" applyFont="1" applyBorder="1" applyProtection="1">
      <protection hidden="1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1" fontId="4" fillId="3" borderId="8" xfId="0" applyNumberFormat="1" applyFont="1" applyFill="1" applyBorder="1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/>
    </xf>
    <xf numFmtId="1" fontId="4" fillId="3" borderId="10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0" fillId="0" borderId="0" xfId="0" applyProtection="1">
      <protection hidden="1"/>
    </xf>
    <xf numFmtId="0" fontId="3" fillId="0" borderId="1" xfId="1" applyFont="1" applyFill="1" applyBorder="1" applyAlignment="1" applyProtection="1">
      <alignment wrapText="1"/>
      <protection hidden="1"/>
    </xf>
    <xf numFmtId="49" fontId="4" fillId="3" borderId="7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/>
    </xf>
    <xf numFmtId="15" fontId="7" fillId="0" borderId="8" xfId="0" applyNumberFormat="1" applyFont="1" applyBorder="1" applyAlignment="1">
      <alignment vertical="top" wrapText="1"/>
    </xf>
    <xf numFmtId="15" fontId="7" fillId="0" borderId="10" xfId="0" applyNumberFormat="1" applyFont="1" applyBorder="1" applyAlignment="1">
      <alignment vertical="top" wrapText="1"/>
    </xf>
    <xf numFmtId="0" fontId="2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 hidden="1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25" xfId="0" applyNumberFormat="1" applyFont="1" applyFill="1" applyBorder="1" applyAlignment="1" applyProtection="1">
      <alignment horizontal="center"/>
      <protection locked="0" hidden="1"/>
    </xf>
    <xf numFmtId="165" fontId="4" fillId="3" borderId="8" xfId="0" applyNumberFormat="1" applyFont="1" applyFill="1" applyBorder="1" applyProtection="1">
      <protection hidden="1"/>
    </xf>
    <xf numFmtId="165" fontId="4" fillId="3" borderId="25" xfId="0" applyNumberFormat="1" applyFont="1" applyFill="1" applyBorder="1" applyProtection="1">
      <protection hidden="1"/>
    </xf>
    <xf numFmtId="165" fontId="4" fillId="6" borderId="3" xfId="0" applyNumberFormat="1" applyFont="1" applyFill="1" applyBorder="1" applyProtection="1">
      <protection hidden="1"/>
    </xf>
    <xf numFmtId="166" fontId="4" fillId="3" borderId="8" xfId="0" applyNumberFormat="1" applyFont="1" applyFill="1" applyBorder="1" applyAlignment="1" applyProtection="1">
      <alignment horizontal="right"/>
      <protection hidden="1"/>
    </xf>
    <xf numFmtId="0" fontId="4" fillId="0" borderId="11" xfId="0" applyFont="1" applyBorder="1" applyProtection="1">
      <protection hidden="1"/>
    </xf>
    <xf numFmtId="166" fontId="4" fillId="3" borderId="8" xfId="0" applyNumberFormat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66" fontId="4" fillId="0" borderId="0" xfId="0" applyNumberFormat="1" applyFont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1" fontId="4" fillId="0" borderId="0" xfId="0" applyNumberFormat="1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wrapText="1"/>
    </xf>
    <xf numFmtId="1" fontId="4" fillId="6" borderId="3" xfId="0" applyNumberFormat="1" applyFont="1" applyFill="1" applyBorder="1" applyProtection="1"/>
    <xf numFmtId="1" fontId="4" fillId="7" borderId="3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/>
      <protection locked="0" hidden="1"/>
    </xf>
    <xf numFmtId="0" fontId="6" fillId="0" borderId="6" xfId="0" applyFont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8" borderId="27" xfId="0" applyFont="1" applyFill="1" applyBorder="1" applyAlignment="1" applyProtection="1">
      <alignment horizontal="center"/>
      <protection locked="0"/>
    </xf>
    <xf numFmtId="0" fontId="4" fillId="8" borderId="26" xfId="0" applyFont="1" applyFill="1" applyBorder="1" applyAlignment="1" applyProtection="1">
      <alignment horizontal="center"/>
      <protection locked="0"/>
    </xf>
    <xf numFmtId="0" fontId="4" fillId="8" borderId="28" xfId="0" applyFont="1" applyFill="1" applyBorder="1" applyAlignment="1" applyProtection="1">
      <alignment horizontal="center"/>
      <protection locked="0"/>
    </xf>
    <xf numFmtId="0" fontId="4" fillId="8" borderId="29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0" fontId="4" fillId="8" borderId="30" xfId="0" applyFont="1" applyFill="1" applyBorder="1" applyAlignment="1" applyProtection="1">
      <alignment horizontal="center"/>
      <protection locked="0"/>
    </xf>
    <xf numFmtId="0" fontId="4" fillId="8" borderId="31" xfId="0" applyFont="1" applyFill="1" applyBorder="1" applyAlignment="1" applyProtection="1">
      <alignment horizontal="center"/>
      <protection locked="0"/>
    </xf>
    <xf numFmtId="0" fontId="4" fillId="8" borderId="32" xfId="0" applyFont="1" applyFill="1" applyBorder="1" applyAlignment="1" applyProtection="1">
      <alignment horizont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165" fontId="4" fillId="3" borderId="10" xfId="0" applyNumberFormat="1" applyFont="1" applyFill="1" applyBorder="1" applyProtection="1">
      <protection hidden="1"/>
    </xf>
    <xf numFmtId="0" fontId="6" fillId="0" borderId="3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0" borderId="3" xfId="0" applyFont="1" applyBorder="1" applyProtection="1"/>
    <xf numFmtId="166" fontId="4" fillId="2" borderId="3" xfId="0" applyNumberFormat="1" applyFont="1" applyFill="1" applyBorder="1" applyProtection="1">
      <protection locked="0" hidden="1"/>
    </xf>
    <xf numFmtId="0" fontId="4" fillId="0" borderId="3" xfId="0" applyFont="1" applyBorder="1" applyAlignment="1" applyProtection="1">
      <alignment horizontal="center"/>
    </xf>
    <xf numFmtId="3" fontId="4" fillId="9" borderId="10" xfId="0" applyNumberFormat="1" applyFont="1" applyFill="1" applyBorder="1" applyAlignment="1" applyProtection="1">
      <alignment horizontal="center"/>
      <protection locked="0" hidden="1"/>
    </xf>
    <xf numFmtId="0" fontId="6" fillId="9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colors>
    <mruColors>
      <color rgb="FFC0C0C0"/>
      <color rgb="FFFFCC99"/>
      <color rgb="FFFFFF99"/>
      <color rgb="FFFFCC66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showGridLines="0" tabSelected="1" topLeftCell="A10" zoomScaleNormal="100" zoomScaleSheetLayoutView="150" workbookViewId="0">
      <selection activeCell="J27" sqref="J27"/>
    </sheetView>
  </sheetViews>
  <sheetFormatPr defaultColWidth="9.140625" defaultRowHeight="12.75" x14ac:dyDescent="0.2"/>
  <cols>
    <col min="1" max="1" width="12.42578125" style="1" customWidth="1"/>
    <col min="2" max="2" width="11.28515625" style="1" customWidth="1"/>
    <col min="3" max="4" width="11.5703125" style="1" customWidth="1"/>
    <col min="5" max="5" width="12.140625" style="1" customWidth="1"/>
    <col min="6" max="6" width="9.140625" style="1"/>
    <col min="7" max="7" width="8.7109375" style="1" customWidth="1"/>
    <col min="8" max="8" width="7.5703125" style="1" customWidth="1"/>
    <col min="9" max="9" width="17.140625" style="1" customWidth="1"/>
    <col min="10" max="16384" width="9.140625" style="1"/>
  </cols>
  <sheetData>
    <row r="1" spans="1:10" ht="15" customHeight="1" thickBot="1" x14ac:dyDescent="0.25">
      <c r="A1" s="55" t="s">
        <v>158</v>
      </c>
      <c r="B1" s="56"/>
      <c r="C1" s="56"/>
      <c r="D1" s="56"/>
      <c r="E1" s="56"/>
      <c r="F1" s="56"/>
      <c r="G1" s="56"/>
      <c r="H1" s="56"/>
      <c r="I1" s="57"/>
    </row>
    <row r="2" spans="1:10" s="2" customFormat="1" ht="15" customHeight="1" thickBot="1" x14ac:dyDescent="0.25">
      <c r="A2" s="86" t="s">
        <v>139</v>
      </c>
      <c r="B2" s="86"/>
      <c r="C2" s="86"/>
      <c r="D2" s="86"/>
      <c r="E2" s="86"/>
      <c r="F2" s="86"/>
      <c r="G2" s="86"/>
      <c r="H2" s="86"/>
      <c r="I2" s="86"/>
    </row>
    <row r="3" spans="1:10" ht="15" customHeight="1" thickBot="1" x14ac:dyDescent="0.25">
      <c r="A3" s="27" t="s">
        <v>117</v>
      </c>
      <c r="B3" s="14"/>
      <c r="C3" s="79" t="s">
        <v>118</v>
      </c>
      <c r="D3" s="80"/>
      <c r="E3" s="76"/>
      <c r="F3" s="77"/>
      <c r="G3" s="78"/>
      <c r="H3" s="27" t="s">
        <v>119</v>
      </c>
      <c r="I3" s="28"/>
    </row>
    <row r="4" spans="1:10" ht="15" customHeight="1" thickBot="1" x14ac:dyDescent="0.25">
      <c r="A4" s="27" t="s">
        <v>120</v>
      </c>
      <c r="B4" s="28" t="s">
        <v>84</v>
      </c>
      <c r="C4" s="79" t="s">
        <v>121</v>
      </c>
      <c r="D4" s="80"/>
      <c r="E4" s="76"/>
      <c r="F4" s="77"/>
      <c r="G4" s="78"/>
      <c r="H4" s="27" t="s">
        <v>122</v>
      </c>
      <c r="I4" s="28"/>
    </row>
    <row r="5" spans="1:10" ht="15" customHeight="1" thickBot="1" x14ac:dyDescent="0.25">
      <c r="A5" s="82" t="s">
        <v>92</v>
      </c>
      <c r="B5" s="83"/>
      <c r="C5" s="76"/>
      <c r="D5" s="78"/>
      <c r="E5" s="13"/>
      <c r="F5" s="13"/>
      <c r="G5" s="13"/>
      <c r="H5" s="27" t="s">
        <v>91</v>
      </c>
      <c r="I5" s="14"/>
      <c r="J5" s="4"/>
    </row>
    <row r="6" spans="1:10" ht="15" customHeight="1" thickBot="1" x14ac:dyDescent="0.25">
      <c r="A6" s="82" t="s">
        <v>99</v>
      </c>
      <c r="B6" s="83"/>
      <c r="C6" s="84"/>
      <c r="D6" s="85"/>
      <c r="E6" s="14" t="s">
        <v>126</v>
      </c>
      <c r="F6" s="26" t="s">
        <v>125</v>
      </c>
      <c r="G6" s="87"/>
      <c r="H6" s="88"/>
      <c r="I6" s="14" t="s">
        <v>126</v>
      </c>
      <c r="J6" s="4"/>
    </row>
    <row r="7" spans="1:10" ht="15" customHeight="1" thickBot="1" x14ac:dyDescent="0.25">
      <c r="A7" s="63" t="s">
        <v>116</v>
      </c>
      <c r="B7" s="64"/>
      <c r="C7" s="61"/>
      <c r="D7" s="62"/>
      <c r="E7" s="4"/>
      <c r="F7" s="4"/>
      <c r="G7" s="4"/>
      <c r="H7" s="4"/>
      <c r="I7" s="19"/>
    </row>
    <row r="8" spans="1:10" ht="15" customHeight="1" thickBot="1" x14ac:dyDescent="0.25">
      <c r="A8" s="79" t="s">
        <v>93</v>
      </c>
      <c r="B8" s="81"/>
      <c r="C8" s="76"/>
      <c r="D8" s="77"/>
      <c r="E8" s="77"/>
      <c r="F8" s="77"/>
      <c r="G8" s="77"/>
      <c r="H8" s="77"/>
      <c r="I8" s="78"/>
      <c r="J8" s="4"/>
    </row>
    <row r="9" spans="1:10" ht="15" customHeight="1" thickBot="1" x14ac:dyDescent="0.25">
      <c r="A9" s="79" t="s">
        <v>127</v>
      </c>
      <c r="B9" s="80"/>
      <c r="C9" s="76"/>
      <c r="D9" s="77"/>
      <c r="E9" s="77"/>
      <c r="F9" s="77"/>
      <c r="G9" s="77"/>
      <c r="H9" s="77"/>
      <c r="I9" s="78"/>
      <c r="J9" s="4"/>
    </row>
    <row r="10" spans="1:10" ht="15" customHeight="1" thickBot="1" x14ac:dyDescent="0.25">
      <c r="A10" s="79" t="s">
        <v>128</v>
      </c>
      <c r="B10" s="80"/>
      <c r="C10" s="76"/>
      <c r="D10" s="77"/>
      <c r="E10" s="77"/>
      <c r="F10" s="77"/>
      <c r="G10" s="77"/>
      <c r="H10" s="77"/>
      <c r="I10" s="78"/>
      <c r="J10" s="4"/>
    </row>
    <row r="11" spans="1:10" s="6" customFormat="1" ht="15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10" s="2" customFormat="1" ht="15" customHeight="1" thickBot="1" x14ac:dyDescent="0.25">
      <c r="A12" s="55" t="s">
        <v>123</v>
      </c>
      <c r="B12" s="56"/>
      <c r="C12" s="56"/>
      <c r="D12" s="56"/>
      <c r="E12" s="56"/>
      <c r="F12" s="56"/>
      <c r="G12" s="56"/>
      <c r="H12" s="56"/>
      <c r="I12" s="57"/>
      <c r="J12" s="5"/>
    </row>
    <row r="13" spans="1:10" s="2" customFormat="1" ht="15" customHeight="1" thickBot="1" x14ac:dyDescent="0.25">
      <c r="A13" s="68" t="s">
        <v>140</v>
      </c>
      <c r="B13" s="69"/>
      <c r="C13" s="69"/>
      <c r="D13" s="69"/>
      <c r="E13" s="69"/>
      <c r="F13" s="69"/>
      <c r="G13" s="69"/>
      <c r="H13" s="69"/>
      <c r="I13" s="70"/>
      <c r="J13" s="5"/>
    </row>
    <row r="14" spans="1:10" ht="15" customHeight="1" thickBot="1" x14ac:dyDescent="0.25">
      <c r="A14" s="66" t="s">
        <v>102</v>
      </c>
      <c r="B14" s="67"/>
      <c r="C14" s="30"/>
      <c r="D14" s="74" t="s">
        <v>103</v>
      </c>
      <c r="E14" s="75"/>
      <c r="F14" s="31"/>
      <c r="G14" s="71" t="s">
        <v>104</v>
      </c>
      <c r="H14" s="72"/>
      <c r="I14" s="32"/>
      <c r="J14" s="4"/>
    </row>
    <row r="15" spans="1:10" ht="15" customHeight="1" thickBot="1" x14ac:dyDescent="0.25">
      <c r="A15" s="66" t="s">
        <v>101</v>
      </c>
      <c r="B15" s="67"/>
      <c r="C15" s="29"/>
      <c r="D15" s="65" t="s">
        <v>136</v>
      </c>
      <c r="E15" s="65"/>
      <c r="F15" s="54"/>
      <c r="G15" s="73" t="s">
        <v>152</v>
      </c>
      <c r="H15" s="73"/>
      <c r="I15" s="54"/>
    </row>
    <row r="16" spans="1:10" ht="15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thickBot="1" x14ac:dyDescent="0.25">
      <c r="A17" s="55" t="s">
        <v>106</v>
      </c>
      <c r="B17" s="56"/>
      <c r="C17" s="56"/>
      <c r="D17" s="56"/>
      <c r="E17" s="56"/>
      <c r="F17" s="56"/>
      <c r="G17" s="56"/>
      <c r="H17" s="56"/>
      <c r="I17" s="57"/>
      <c r="J17" s="4"/>
    </row>
    <row r="18" spans="1:10" ht="15" customHeight="1" thickBot="1" x14ac:dyDescent="0.25">
      <c r="A18" s="58" t="s">
        <v>100</v>
      </c>
      <c r="B18" s="59"/>
      <c r="C18" s="60"/>
      <c r="D18" s="18">
        <f>SUM(C14)</f>
        <v>0</v>
      </c>
      <c r="E18" s="23" t="s">
        <v>154</v>
      </c>
      <c r="F18" s="8"/>
      <c r="G18" s="4"/>
      <c r="H18" s="4"/>
      <c r="I18" s="39">
        <f>SUM(D18*425)</f>
        <v>0</v>
      </c>
      <c r="J18" s="4"/>
    </row>
    <row r="19" spans="1:10" ht="15" customHeight="1" thickBot="1" x14ac:dyDescent="0.25">
      <c r="A19" s="91" t="s">
        <v>124</v>
      </c>
      <c r="B19" s="92"/>
      <c r="C19" s="93"/>
      <c r="D19" s="16">
        <f>IF(Sheet2!I2&lt;0,0,Sheet2!I2)</f>
        <v>0</v>
      </c>
      <c r="E19" s="22" t="s">
        <v>155</v>
      </c>
      <c r="F19" s="4"/>
      <c r="G19" s="4"/>
      <c r="H19" s="4"/>
      <c r="I19" s="39">
        <f>SUM(D19*200)</f>
        <v>0</v>
      </c>
      <c r="J19" s="4"/>
    </row>
    <row r="20" spans="1:10" ht="15" customHeight="1" thickBot="1" x14ac:dyDescent="0.25">
      <c r="A20" s="91" t="s">
        <v>101</v>
      </c>
      <c r="B20" s="92"/>
      <c r="C20" s="93"/>
      <c r="D20" s="16">
        <f>SUM(C15)</f>
        <v>0</v>
      </c>
      <c r="E20" s="17" t="s">
        <v>134</v>
      </c>
      <c r="F20" s="4"/>
      <c r="G20" s="4"/>
      <c r="H20" s="4"/>
      <c r="I20" s="39">
        <f>SUM(D20*70)</f>
        <v>0</v>
      </c>
      <c r="J20" s="4"/>
    </row>
    <row r="21" spans="1:10" ht="15" customHeight="1" thickBot="1" x14ac:dyDescent="0.25">
      <c r="A21" s="4"/>
      <c r="B21" s="4"/>
      <c r="C21" s="4"/>
      <c r="D21" s="4"/>
      <c r="E21" s="4"/>
      <c r="F21" s="4"/>
      <c r="G21" s="4"/>
      <c r="H21" s="4"/>
      <c r="I21" s="40"/>
      <c r="J21" s="4"/>
    </row>
    <row r="22" spans="1:10" ht="15" customHeight="1" thickBot="1" x14ac:dyDescent="0.25">
      <c r="A22" s="94" t="s">
        <v>105</v>
      </c>
      <c r="B22" s="95"/>
      <c r="C22" s="95"/>
      <c r="D22" s="95"/>
      <c r="E22" s="95"/>
      <c r="F22" s="96"/>
      <c r="G22" s="4"/>
      <c r="H22" s="4"/>
      <c r="I22" s="41">
        <f>SUM(I18:I20)</f>
        <v>0</v>
      </c>
      <c r="J22" s="4"/>
    </row>
    <row r="23" spans="1:10" ht="15" customHeight="1" thickBot="1" x14ac:dyDescent="0.25">
      <c r="A23" s="15"/>
      <c r="B23" s="10"/>
      <c r="C23" s="10"/>
      <c r="D23" s="10"/>
      <c r="E23" s="10"/>
      <c r="F23" s="10"/>
      <c r="G23" s="10"/>
      <c r="H23" s="10"/>
      <c r="I23" s="11"/>
      <c r="J23" s="4"/>
    </row>
    <row r="24" spans="1:10" ht="15" customHeight="1" thickBot="1" x14ac:dyDescent="0.25">
      <c r="A24" s="55" t="s">
        <v>107</v>
      </c>
      <c r="B24" s="56"/>
      <c r="C24" s="56"/>
      <c r="D24" s="56"/>
      <c r="E24" s="56"/>
      <c r="F24" s="56"/>
      <c r="G24" s="56"/>
      <c r="H24" s="56"/>
      <c r="I24" s="57"/>
      <c r="J24" s="4"/>
    </row>
    <row r="25" spans="1:10" ht="15" customHeight="1" x14ac:dyDescent="0.2">
      <c r="A25" s="89" t="s">
        <v>141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10" ht="15" customHeight="1" x14ac:dyDescent="0.2">
      <c r="A26" s="126" t="s">
        <v>135</v>
      </c>
      <c r="B26" s="126"/>
      <c r="C26" s="126"/>
      <c r="D26" s="122"/>
      <c r="E26" s="128"/>
      <c r="F26" s="117"/>
      <c r="G26" s="117"/>
      <c r="H26" s="117"/>
      <c r="I26" s="117"/>
      <c r="J26" s="4"/>
    </row>
    <row r="27" spans="1:10" ht="15" customHeight="1" x14ac:dyDescent="0.2">
      <c r="A27" s="123" t="s">
        <v>108</v>
      </c>
      <c r="B27" s="123"/>
      <c r="C27" s="123"/>
      <c r="D27" s="124"/>
      <c r="E27" s="125"/>
      <c r="F27" s="4"/>
      <c r="G27" s="97"/>
      <c r="H27" s="97"/>
      <c r="I27" s="97"/>
    </row>
    <row r="28" spans="1:10" ht="15" customHeight="1" thickBot="1" x14ac:dyDescent="0.25">
      <c r="A28" s="118" t="s">
        <v>130</v>
      </c>
      <c r="B28" s="119"/>
      <c r="C28" s="120"/>
      <c r="D28" s="127"/>
      <c r="E28" s="121">
        <f>SUM(D28*25)</f>
        <v>0</v>
      </c>
      <c r="F28" s="4"/>
      <c r="G28" s="97"/>
      <c r="H28" s="97"/>
      <c r="I28" s="97"/>
    </row>
    <row r="29" spans="1:10" ht="15" customHeight="1" thickBot="1" x14ac:dyDescent="0.25">
      <c r="A29" s="79" t="s">
        <v>109</v>
      </c>
      <c r="B29" s="81"/>
      <c r="C29" s="80"/>
      <c r="D29" s="33"/>
      <c r="E29" s="36">
        <f>SUM(D29*50)</f>
        <v>0</v>
      </c>
      <c r="F29" s="5"/>
      <c r="G29" s="97"/>
      <c r="H29" s="97"/>
      <c r="I29" s="97"/>
    </row>
    <row r="30" spans="1:10" ht="15" customHeight="1" thickBot="1" x14ac:dyDescent="0.25">
      <c r="A30" s="79" t="s">
        <v>110</v>
      </c>
      <c r="B30" s="81"/>
      <c r="C30" s="80"/>
      <c r="D30" s="34"/>
      <c r="E30" s="36">
        <f>SUM(D30)</f>
        <v>0</v>
      </c>
      <c r="F30" s="4"/>
      <c r="G30" s="97"/>
      <c r="H30" s="97"/>
      <c r="I30" s="97"/>
    </row>
    <row r="31" spans="1:10" ht="15" customHeight="1" x14ac:dyDescent="0.2">
      <c r="A31" s="71" t="s">
        <v>131</v>
      </c>
      <c r="B31" s="90"/>
      <c r="C31" s="72"/>
      <c r="D31" s="35"/>
      <c r="E31" s="37">
        <f>SUM(D31)</f>
        <v>0</v>
      </c>
      <c r="F31" s="4"/>
      <c r="G31" s="97"/>
      <c r="H31" s="97"/>
      <c r="I31" s="97"/>
      <c r="J31" s="4"/>
    </row>
    <row r="32" spans="1:10" ht="15" customHeight="1" x14ac:dyDescent="0.2">
      <c r="A32" s="65" t="s">
        <v>137</v>
      </c>
      <c r="B32" s="65"/>
      <c r="C32" s="65"/>
      <c r="D32" s="53">
        <f>SUM(F15)</f>
        <v>0</v>
      </c>
      <c r="E32" s="38">
        <f>SUM(F15*200)</f>
        <v>0</v>
      </c>
      <c r="F32" s="4"/>
      <c r="G32" s="52"/>
      <c r="H32" s="52"/>
      <c r="I32" s="52"/>
      <c r="J32" s="4"/>
    </row>
    <row r="33" spans="1:10" ht="15" customHeight="1" x14ac:dyDescent="0.2">
      <c r="A33" s="65" t="s">
        <v>153</v>
      </c>
      <c r="B33" s="65"/>
      <c r="C33" s="65"/>
      <c r="D33" s="53">
        <f>SUM(I15)</f>
        <v>0</v>
      </c>
      <c r="E33" s="38">
        <f>SUM(I15*45)</f>
        <v>0</v>
      </c>
      <c r="F33" s="4"/>
      <c r="G33" s="4"/>
      <c r="H33" s="4"/>
      <c r="I33" s="4"/>
      <c r="J33" s="4"/>
    </row>
    <row r="34" spans="1:10" ht="15" customHeight="1" thickBot="1" x14ac:dyDescent="0.25">
      <c r="A34" s="65" t="s">
        <v>157</v>
      </c>
      <c r="B34" s="65"/>
      <c r="C34" s="65"/>
      <c r="D34" s="53">
        <f>SUM(C14)</f>
        <v>0</v>
      </c>
      <c r="E34" s="38">
        <f>SUM(D34*250)</f>
        <v>0</v>
      </c>
      <c r="F34" s="4"/>
      <c r="G34" s="4"/>
      <c r="H34" s="4"/>
      <c r="I34" s="4"/>
      <c r="J34" s="4"/>
    </row>
    <row r="35" spans="1:10" ht="15" customHeight="1" thickBot="1" x14ac:dyDescent="0.25">
      <c r="A35" s="4"/>
      <c r="B35" s="42"/>
      <c r="C35" s="111" t="s">
        <v>111</v>
      </c>
      <c r="D35" s="112"/>
      <c r="E35" s="113"/>
      <c r="F35" s="42"/>
      <c r="G35" s="42"/>
      <c r="H35" s="42"/>
      <c r="I35" s="41">
        <f>SUM(E26:E34)</f>
        <v>0</v>
      </c>
      <c r="J35" s="4"/>
    </row>
    <row r="36" spans="1:10" ht="15" customHeight="1" thickBot="1" x14ac:dyDescent="0.25">
      <c r="A36" s="4"/>
      <c r="B36" s="42"/>
      <c r="C36" s="42"/>
      <c r="D36" s="42"/>
      <c r="E36" s="42"/>
      <c r="F36" s="42"/>
      <c r="G36" s="42"/>
      <c r="H36" s="42"/>
      <c r="I36" s="42"/>
      <c r="J36" s="4"/>
    </row>
    <row r="37" spans="1:10" ht="15" customHeight="1" thickBot="1" x14ac:dyDescent="0.25">
      <c r="A37" s="4"/>
      <c r="B37" s="108" t="s">
        <v>112</v>
      </c>
      <c r="C37" s="109"/>
      <c r="D37" s="109"/>
      <c r="E37" s="110"/>
      <c r="F37" s="42"/>
      <c r="G37" s="42"/>
      <c r="H37" s="42"/>
      <c r="I37" s="41">
        <f>SUM(I22-I35)</f>
        <v>0</v>
      </c>
      <c r="J37" s="4"/>
    </row>
    <row r="38" spans="1:10" ht="15" customHeight="1" thickBot="1" x14ac:dyDescent="0.25">
      <c r="A38" s="4"/>
      <c r="B38" s="43"/>
      <c r="C38" s="43"/>
      <c r="D38" s="43"/>
      <c r="E38" s="43"/>
      <c r="F38" s="42"/>
      <c r="G38" s="44"/>
      <c r="H38" s="42"/>
      <c r="I38" s="42"/>
      <c r="J38" s="4"/>
    </row>
    <row r="39" spans="1:10" ht="15" customHeight="1" thickBot="1" x14ac:dyDescent="0.25">
      <c r="A39" s="4"/>
      <c r="B39" s="114" t="s">
        <v>114</v>
      </c>
      <c r="C39" s="115"/>
      <c r="D39" s="115"/>
      <c r="E39" s="116"/>
      <c r="F39" s="42"/>
      <c r="G39" s="44"/>
      <c r="H39" s="42"/>
      <c r="I39" s="42"/>
      <c r="J39" s="4"/>
    </row>
    <row r="40" spans="1:10" ht="15" customHeight="1" thickBot="1" x14ac:dyDescent="0.25">
      <c r="A40" s="12"/>
      <c r="B40" s="111" t="s">
        <v>115</v>
      </c>
      <c r="C40" s="112"/>
      <c r="D40" s="112"/>
      <c r="E40" s="113"/>
      <c r="F40" s="45">
        <f>IF(Sheet2!I1&lt;0,0,Sheet2!I1)</f>
        <v>0</v>
      </c>
      <c r="G40" s="46" t="s">
        <v>129</v>
      </c>
      <c r="H40" s="42"/>
      <c r="I40" s="41">
        <f>SUM(F40*25)</f>
        <v>0</v>
      </c>
      <c r="J40" s="4"/>
    </row>
    <row r="41" spans="1:10" ht="15" customHeight="1" x14ac:dyDescent="0.2">
      <c r="A41" s="12"/>
      <c r="B41" s="47"/>
      <c r="C41" s="47"/>
      <c r="D41" s="47"/>
      <c r="E41" s="47"/>
      <c r="F41" s="42"/>
      <c r="G41" s="44"/>
      <c r="H41" s="42"/>
      <c r="I41" s="42"/>
      <c r="J41" s="4"/>
    </row>
    <row r="42" spans="1:10" ht="15" customHeight="1" thickBot="1" x14ac:dyDescent="0.25">
      <c r="A42" s="4"/>
      <c r="B42" s="42"/>
      <c r="C42" s="42"/>
      <c r="D42" s="48"/>
      <c r="E42" s="42"/>
      <c r="F42" s="42"/>
      <c r="G42" s="44"/>
      <c r="H42" s="42"/>
      <c r="I42" s="42"/>
      <c r="J42" s="4"/>
    </row>
    <row r="43" spans="1:10" ht="15" customHeight="1" thickBot="1" x14ac:dyDescent="0.25">
      <c r="A43" s="4"/>
      <c r="B43" s="42"/>
      <c r="C43" s="108" t="s">
        <v>138</v>
      </c>
      <c r="D43" s="109"/>
      <c r="E43" s="110"/>
      <c r="F43" s="42"/>
      <c r="G43" s="42"/>
      <c r="H43" s="42"/>
      <c r="I43" s="41">
        <v>250</v>
      </c>
      <c r="J43" s="4"/>
    </row>
    <row r="44" spans="1:10" ht="15" customHeight="1" thickBot="1" x14ac:dyDescent="0.25">
      <c r="A44" s="4"/>
      <c r="B44" s="42"/>
      <c r="C44" s="42"/>
      <c r="D44" s="42"/>
      <c r="E44" s="42"/>
      <c r="F44" s="42"/>
      <c r="G44" s="42"/>
      <c r="H44" s="42"/>
      <c r="I44" s="42"/>
      <c r="J44" s="4"/>
    </row>
    <row r="45" spans="1:10" ht="15" customHeight="1" thickBot="1" x14ac:dyDescent="0.25">
      <c r="A45" s="4"/>
      <c r="B45" s="42"/>
      <c r="C45" s="108" t="s">
        <v>113</v>
      </c>
      <c r="D45" s="109"/>
      <c r="E45" s="110"/>
      <c r="F45" s="42"/>
      <c r="G45" s="42"/>
      <c r="H45" s="42"/>
      <c r="I45" s="41">
        <f>SUM(I37+I40+I43)</f>
        <v>250</v>
      </c>
      <c r="J45" s="4"/>
    </row>
    <row r="46" spans="1:10" s="2" customFormat="1" ht="15" customHeight="1" x14ac:dyDescent="0.2">
      <c r="A46" s="5"/>
      <c r="B46" s="49"/>
      <c r="C46" s="50"/>
      <c r="D46" s="50"/>
      <c r="E46" s="50"/>
      <c r="F46" s="49"/>
      <c r="G46" s="49"/>
      <c r="H46" s="49"/>
      <c r="I46" s="51"/>
      <c r="J46" s="5"/>
    </row>
    <row r="47" spans="1:10" x14ac:dyDescent="0.2">
      <c r="A47" s="107" t="s">
        <v>156</v>
      </c>
      <c r="B47" s="107"/>
      <c r="C47" s="107"/>
      <c r="D47" s="107"/>
      <c r="E47" s="107"/>
      <c r="F47" s="107"/>
      <c r="G47" s="107"/>
      <c r="H47" s="107"/>
      <c r="I47" s="107"/>
    </row>
    <row r="48" spans="1:10" x14ac:dyDescent="0.2">
      <c r="A48" s="98"/>
      <c r="B48" s="99"/>
      <c r="C48" s="99"/>
      <c r="D48" s="99"/>
      <c r="E48" s="99"/>
      <c r="F48" s="99"/>
      <c r="G48" s="99"/>
      <c r="H48" s="99"/>
      <c r="I48" s="100"/>
    </row>
    <row r="49" spans="1:9" x14ac:dyDescent="0.2">
      <c r="A49" s="101"/>
      <c r="B49" s="102"/>
      <c r="C49" s="102"/>
      <c r="D49" s="102"/>
      <c r="E49" s="102"/>
      <c r="F49" s="102"/>
      <c r="G49" s="102"/>
      <c r="H49" s="102"/>
      <c r="I49" s="103"/>
    </row>
    <row r="50" spans="1:9" x14ac:dyDescent="0.2">
      <c r="A50" s="101"/>
      <c r="B50" s="102"/>
      <c r="C50" s="102"/>
      <c r="D50" s="102"/>
      <c r="E50" s="102"/>
      <c r="F50" s="102"/>
      <c r="G50" s="102"/>
      <c r="H50" s="102"/>
      <c r="I50" s="103"/>
    </row>
    <row r="51" spans="1:9" x14ac:dyDescent="0.2">
      <c r="A51" s="101"/>
      <c r="B51" s="102"/>
      <c r="C51" s="102"/>
      <c r="D51" s="102"/>
      <c r="E51" s="102"/>
      <c r="F51" s="102"/>
      <c r="G51" s="102"/>
      <c r="H51" s="102"/>
      <c r="I51" s="103"/>
    </row>
    <row r="52" spans="1:9" x14ac:dyDescent="0.2">
      <c r="A52" s="101"/>
      <c r="B52" s="102"/>
      <c r="C52" s="102"/>
      <c r="D52" s="102"/>
      <c r="E52" s="102"/>
      <c r="F52" s="102"/>
      <c r="G52" s="102"/>
      <c r="H52" s="102"/>
      <c r="I52" s="103"/>
    </row>
    <row r="53" spans="1:9" x14ac:dyDescent="0.2">
      <c r="A53" s="104"/>
      <c r="B53" s="105"/>
      <c r="C53" s="105"/>
      <c r="D53" s="105"/>
      <c r="E53" s="105"/>
      <c r="F53" s="105"/>
      <c r="G53" s="105"/>
      <c r="H53" s="105"/>
      <c r="I53" s="106"/>
    </row>
  </sheetData>
  <sheetProtection password="B2CD" sheet="1" objects="1" scenarios="1" selectLockedCells="1"/>
  <mergeCells count="52">
    <mergeCell ref="A48:I53"/>
    <mergeCell ref="A47:I47"/>
    <mergeCell ref="C43:E43"/>
    <mergeCell ref="A30:C30"/>
    <mergeCell ref="A29:C29"/>
    <mergeCell ref="B37:E37"/>
    <mergeCell ref="C45:E45"/>
    <mergeCell ref="B40:E40"/>
    <mergeCell ref="B39:E39"/>
    <mergeCell ref="A34:C34"/>
    <mergeCell ref="C35:E35"/>
    <mergeCell ref="A25:I25"/>
    <mergeCell ref="A33:C33"/>
    <mergeCell ref="A31:C31"/>
    <mergeCell ref="A19:C19"/>
    <mergeCell ref="A24:I24"/>
    <mergeCell ref="A22:F22"/>
    <mergeCell ref="A26:C26"/>
    <mergeCell ref="A32:C32"/>
    <mergeCell ref="G27:I31"/>
    <mergeCell ref="A28:C28"/>
    <mergeCell ref="A27:C27"/>
    <mergeCell ref="A20:C20"/>
    <mergeCell ref="A8:B8"/>
    <mergeCell ref="C8:I8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G6:H6"/>
    <mergeCell ref="A17:I17"/>
    <mergeCell ref="A18:C18"/>
    <mergeCell ref="C7:D7"/>
    <mergeCell ref="A12:I12"/>
    <mergeCell ref="A7:B7"/>
    <mergeCell ref="D15:E15"/>
    <mergeCell ref="A15:B15"/>
    <mergeCell ref="A13:I13"/>
    <mergeCell ref="G14:H14"/>
    <mergeCell ref="A14:B14"/>
    <mergeCell ref="G15:H15"/>
    <mergeCell ref="D14:E14"/>
    <mergeCell ref="C9:I9"/>
    <mergeCell ref="A9:B9"/>
    <mergeCell ref="A10:B10"/>
    <mergeCell ref="C10:I10"/>
  </mergeCells>
  <phoneticPr fontId="1" type="noConversion"/>
  <conditionalFormatting sqref="D19">
    <cfRule type="cellIs" priority="1" stopIfTrue="1" operator="greaterThanOrEqual">
      <formula>0</formula>
    </cfRule>
  </conditionalFormatting>
  <dataValidations xWindow="717" yWindow="476" count="25">
    <dataValidation type="textLength" operator="equal" allowBlank="1" showInputMessage="1" showErrorMessage="1" errorTitle="Evening Phone" error="Please include your area code." promptTitle="Evening Phone" prompt="Please enter a phone number we can contact you during the evening or on weekends in the event we have questions." sqref="G6">
      <formula1>10</formula1>
    </dataValidation>
    <dataValidation type="list" allowBlank="1" showInputMessage="1" showErrorMessage="1" errorTitle="Reservation Fee" error="Please choose from the drop down box provided" promptTitle="Site Reservation Fee" prompt="Please choose from the drop down box provided. If yours is different then enter it in the spce below named &quot;Other&quot;" sqref="E27">
      <formula1>Reservation</formula1>
    </dataValidation>
    <dataValidation type="whole" allowBlank="1" showInputMessage="1" showErrorMessage="1" errorTitle="Hat Incentive" error="Please enter a whole number." promptTitle="Hat Incentive" prompt="Enter the total number of Scouts that your unit sent in $50 deposit each to enroll in the Hat Incentive Program." sqref="D28">
      <formula1>0</formula1>
      <formula2>99</formula2>
    </dataValidation>
    <dataValidation type="whole" allowBlank="1" showInputMessage="1" showErrorMessage="1" errorTitle="Brother discount" error="Must be a whole number greater than 2." promptTitle="Brother Discount" prompt="Please enter the total number of brothers attending as Scouts from your unit." sqref="D29">
      <formula1>2</formula1>
      <formula2>25</formula2>
    </dataValidation>
    <dataValidation allowBlank="1" showInputMessage="1" showErrorMessage="1" errorTitle="Camperships" promptTitle="Camperships" prompt="Please enter the dollar amount of the Camperships you expect for Scouts attending with your unit." sqref="D30"/>
    <dataValidation allowBlank="1" showInputMessage="1" showErrorMessage="1" promptTitle="Other Payments" prompt="If your Unit has made other payments for camp, please enter that amount here. Please explain below." sqref="D31"/>
    <dataValidation type="whole" allowBlank="1" showInputMessage="1" showErrorMessage="1" errorTitle="Scouts" error="Please enter a whole number between 1 and 99" promptTitle="Scouts" prompt="Please enter the number of Scouts that will be in attendance at camp for the entire week" sqref="C14">
      <formula1>1</formula1>
      <formula2>99</formula2>
    </dataValidation>
    <dataValidation type="whole" allowBlank="1" showInputMessage="1" showErrorMessage="1" errorTitle="Male Leaders" error="Please enter a whole number" promptTitle="Male Leaders" prompt="Please enter the number of male leaders that will be in attendance." sqref="F14">
      <formula1>2</formula1>
      <formula2>30</formula2>
    </dataValidation>
    <dataValidation type="whole" allowBlank="1" showInputMessage="1" showErrorMessage="1" errorTitle="Female Leaders" error="Please enter a whole number. Enter 0 if no Female Leaders will b in attendance." promptTitle="Female Leaders" prompt="Please enter the number of Female Leaders thet will be in attendance." sqref="I14">
      <formula1>0</formula1>
      <formula2>10</formula2>
    </dataValidation>
    <dataValidation type="whole" allowBlank="1" showInputMessage="1" showErrorMessage="1" promptTitle="Scouts per day" prompt="Please enter the number of days that Scouts will be staying." sqref="C15">
      <formula1>0</formula1>
      <formula2>99</formula2>
    </dataValidation>
    <dataValidation type="list" allowBlank="1" showInputMessage="1" showErrorMessage="1" errorTitle="Title" error="Please choose from the drop down box." promptTitle="Title" prompt="Please choose a title from the drop down box provided." sqref="I5">
      <formula1>Title</formula1>
    </dataValidation>
    <dataValidation allowBlank="1" showInputMessage="1" promptTitle="Unit Contact" prompt="Please enter the Name of the Unit Leader responsible for Summer Camp" sqref="C5:D5"/>
    <dataValidation type="textLength" operator="equal" allowBlank="1" showInputMessage="1" showErrorMessage="1" errorTitle="Day Phone Number" error="Please type in your 10 digit phone number" promptTitle="Day Phone Number" prompt="Please enter the phone number we can reach you at during the day, Mon-Fri, in the event we have questions." sqref="C6:D6">
      <formula1>10</formula1>
    </dataValidation>
    <dataValidation type="textLength" operator="equal" allowBlank="1" showInputMessage="1" showErrorMessage="1" errorTitle="Cell Phone" error="Please make sure you have typed your 10 digit phone number" promptTitle="Cell Phone" prompt="If you would like us to contact you via your cell phone, please enter it here. Remember to include your area code" sqref="C7:D7">
      <formula1>10</formula1>
    </dataValidation>
    <dataValidation allowBlank="1" showInputMessage="1" promptTitle="Email Address" prompt="Please enter your email address" sqref="C8 D8:I8"/>
    <dataValidation type="textLength" operator="equal" allowBlank="1" showInputMessage="1" showErrorMessage="1" errorTitle="State" error="Please type your two letter abbreviation for your state" promptTitle="State" prompt="Please type your two letter abbreviation for your state." sqref="I3">
      <formula1>2</formula1>
    </dataValidation>
    <dataValidation type="whole" allowBlank="1" showInputMessage="1" showErrorMessage="1" errorTitle="Troop Number" error="Type in up to four digits" promptTitle="Troop Number" prompt="Please type your troop Number here." sqref="B3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/>
    <dataValidation type="list" allowBlank="1" showInputMessage="1" showErrorMessage="1" errorTitle="Camp" error="You must choose one Camp" promptTitle="Camp" prompt="From the drop down box choose the name of the Camp your Troop stays in." sqref="B4">
      <formula1>Camp</formula1>
    </dataValidation>
    <dataValidation type="list" allowBlank="1" showInputMessage="1" showErrorMessage="1" errorTitle="Campsite" error="Please choose your Campsite from the drop down box." promptTitle="Campsite" prompt="Choose from the dro down box the name of your campsite" sqref="E4:G4">
      <formula1>Campsite</formula1>
    </dataValidation>
    <dataValidation type="list" allowBlank="1" showInputMessage="1" showErrorMessage="1" errorTitle="Week" error="You must choose a week from the drop down box." promptTitle="Week" prompt="From the drop down box please choose the week your troop will be staying in camp. Week starting date is included" sqref="I4">
      <formula1>Week</formula1>
    </dataValidation>
    <dataValidation allowBlank="1" showInputMessage="1" promptTitle="Extension" prompt="Please enter your extension here" sqref="E6"/>
    <dataValidation allowBlank="1" showInputMessage="1" showErrorMessage="1" promptTitle="Extension" prompt="Please type your extension here" sqref="I6"/>
    <dataValidation allowBlank="1" showInputMessage="1" promptTitle="Mailing Address" prompt="Please enter your Mailing Address" sqref="C9:I9"/>
    <dataValidation allowBlank="1" showInputMessage="1" promptTitle="Email Address" prompt="Please enter your City, State and Zip" sqref="C10:I10"/>
  </dataValidations>
  <pageMargins left="0.4" right="0.28000000000000003" top="0.5" bottom="0.5" header="0.5" footer="0.25"/>
  <pageSetup orientation="portrait" r:id="rId1"/>
  <headerFooter alignWithMargins="0">
    <oddHeader>&amp;L&amp;"Maryland,Regular"&amp;14Yawgoog Scout Reservation
&amp;C&amp;14In Council&amp;R&amp;"Maryland,Regular"&amp;12 2009 troop Payment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4"/>
  <sheetViews>
    <sheetView topLeftCell="B1" workbookViewId="0">
      <selection activeCell="E16" sqref="E16"/>
    </sheetView>
  </sheetViews>
  <sheetFormatPr defaultRowHeight="12.75" x14ac:dyDescent="0.2"/>
  <cols>
    <col min="2" max="2" width="23.28515625" customWidth="1"/>
    <col min="4" max="4" width="19.7109375" customWidth="1"/>
    <col min="6" max="6" width="6.42578125" customWidth="1"/>
  </cols>
  <sheetData>
    <row r="1" spans="1:9" ht="14.1" customHeight="1" thickBot="1" x14ac:dyDescent="0.25">
      <c r="A1" s="20" t="s">
        <v>84</v>
      </c>
      <c r="B1" s="21" t="s">
        <v>0</v>
      </c>
      <c r="C1" s="21" t="s">
        <v>1</v>
      </c>
      <c r="D1" s="24" t="s">
        <v>142</v>
      </c>
      <c r="E1" s="20" t="s">
        <v>87</v>
      </c>
      <c r="F1" s="20" t="s">
        <v>95</v>
      </c>
      <c r="G1" s="20">
        <v>0</v>
      </c>
      <c r="H1" s="20">
        <v>0</v>
      </c>
      <c r="I1" s="9">
        <f>SUM(Sheet1!D28-Sheet1!C14)</f>
        <v>0</v>
      </c>
    </row>
    <row r="2" spans="1:9" ht="14.1" customHeight="1" thickBot="1" x14ac:dyDescent="0.25">
      <c r="A2" s="20" t="s">
        <v>85</v>
      </c>
      <c r="B2" s="21" t="s">
        <v>2</v>
      </c>
      <c r="C2" s="21" t="s">
        <v>3</v>
      </c>
      <c r="D2" s="25" t="s">
        <v>143</v>
      </c>
      <c r="E2" s="20" t="s">
        <v>88</v>
      </c>
      <c r="F2" s="20" t="s">
        <v>96</v>
      </c>
      <c r="G2" s="20">
        <v>250</v>
      </c>
      <c r="H2" s="20">
        <v>500</v>
      </c>
      <c r="I2" s="3">
        <f>ROUNDUP(Sheet1!F14+Sheet1!I14-3-Sheet1!C14/12,0)</f>
        <v>-3</v>
      </c>
    </row>
    <row r="3" spans="1:9" ht="14.1" customHeight="1" thickBot="1" x14ac:dyDescent="0.25">
      <c r="A3" s="20" t="s">
        <v>86</v>
      </c>
      <c r="B3" s="21" t="s">
        <v>4</v>
      </c>
      <c r="C3" s="21" t="s">
        <v>5</v>
      </c>
      <c r="D3" s="25" t="s">
        <v>144</v>
      </c>
      <c r="E3" s="20" t="s">
        <v>89</v>
      </c>
      <c r="F3" s="20" t="s">
        <v>97</v>
      </c>
      <c r="G3" s="20"/>
      <c r="H3" s="20"/>
      <c r="I3" s="20"/>
    </row>
    <row r="4" spans="1:9" ht="14.1" customHeight="1" thickBot="1" x14ac:dyDescent="0.25">
      <c r="A4" s="20"/>
      <c r="B4" s="21" t="s">
        <v>6</v>
      </c>
      <c r="C4" s="21" t="s">
        <v>7</v>
      </c>
      <c r="D4" s="25" t="s">
        <v>145</v>
      </c>
      <c r="E4" s="20" t="s">
        <v>35</v>
      </c>
      <c r="F4" s="20" t="s">
        <v>98</v>
      </c>
      <c r="G4" s="20"/>
      <c r="H4" s="20"/>
      <c r="I4" s="20"/>
    </row>
    <row r="5" spans="1:9" ht="14.1" customHeight="1" thickBot="1" x14ac:dyDescent="0.25">
      <c r="A5" s="20"/>
      <c r="B5" s="21" t="s">
        <v>8</v>
      </c>
      <c r="C5" s="21" t="s">
        <v>9</v>
      </c>
      <c r="D5" s="25" t="s">
        <v>146</v>
      </c>
      <c r="E5" s="20" t="s">
        <v>90</v>
      </c>
      <c r="F5" s="20" t="s">
        <v>94</v>
      </c>
      <c r="G5" s="20"/>
      <c r="H5" s="20"/>
      <c r="I5" s="20"/>
    </row>
    <row r="6" spans="1:9" ht="14.1" customHeight="1" thickBot="1" x14ac:dyDescent="0.25">
      <c r="A6" s="20"/>
      <c r="B6" s="21" t="s">
        <v>10</v>
      </c>
      <c r="C6" s="21" t="s">
        <v>11</v>
      </c>
      <c r="D6" s="25" t="s">
        <v>149</v>
      </c>
      <c r="E6" s="20" t="s">
        <v>132</v>
      </c>
      <c r="F6" s="20"/>
      <c r="G6" s="20"/>
      <c r="H6" s="20"/>
      <c r="I6" s="20"/>
    </row>
    <row r="7" spans="1:9" ht="14.1" customHeight="1" thickBot="1" x14ac:dyDescent="0.25">
      <c r="A7" s="20"/>
      <c r="B7" s="21" t="s">
        <v>12</v>
      </c>
      <c r="C7" s="21" t="s">
        <v>13</v>
      </c>
      <c r="D7" s="25" t="s">
        <v>147</v>
      </c>
      <c r="E7" s="20" t="s">
        <v>133</v>
      </c>
      <c r="F7" s="20"/>
      <c r="G7" s="20"/>
      <c r="H7" s="20"/>
      <c r="I7" s="20"/>
    </row>
    <row r="8" spans="1:9" ht="14.1" customHeight="1" thickBot="1" x14ac:dyDescent="0.25">
      <c r="A8" s="20"/>
      <c r="B8" s="21" t="s">
        <v>14</v>
      </c>
      <c r="C8" s="21" t="s">
        <v>15</v>
      </c>
      <c r="D8" s="25" t="s">
        <v>148</v>
      </c>
      <c r="E8" s="20" t="s">
        <v>150</v>
      </c>
      <c r="F8" s="20"/>
      <c r="G8" s="20"/>
      <c r="H8" s="20"/>
      <c r="I8" s="20"/>
    </row>
    <row r="9" spans="1:9" ht="14.1" customHeight="1" x14ac:dyDescent="0.2">
      <c r="A9" s="20"/>
      <c r="B9" s="21" t="s">
        <v>16</v>
      </c>
      <c r="C9" s="21" t="s">
        <v>17</v>
      </c>
      <c r="D9" s="20"/>
      <c r="E9" s="20" t="s">
        <v>151</v>
      </c>
      <c r="F9" s="20"/>
      <c r="G9" s="20"/>
      <c r="H9" s="20"/>
      <c r="I9" s="20"/>
    </row>
    <row r="10" spans="1:9" ht="14.1" customHeight="1" x14ac:dyDescent="0.2">
      <c r="A10" s="20"/>
      <c r="B10" s="21" t="s">
        <v>18</v>
      </c>
      <c r="C10" s="21" t="s">
        <v>19</v>
      </c>
      <c r="D10" s="20"/>
      <c r="E10" s="20" t="s">
        <v>94</v>
      </c>
      <c r="F10" s="20"/>
      <c r="G10" s="20"/>
      <c r="H10" s="20"/>
      <c r="I10" s="20"/>
    </row>
    <row r="11" spans="1:9" ht="14.1" customHeight="1" x14ac:dyDescent="0.2">
      <c r="A11" s="20"/>
      <c r="B11" s="21" t="s">
        <v>20</v>
      </c>
      <c r="C11" s="21" t="s">
        <v>21</v>
      </c>
      <c r="D11" s="20"/>
      <c r="E11" s="20"/>
      <c r="F11" s="20"/>
      <c r="G11" s="20"/>
      <c r="H11" s="20"/>
      <c r="I11" s="20"/>
    </row>
    <row r="12" spans="1:9" ht="14.1" customHeight="1" x14ac:dyDescent="0.2">
      <c r="A12" s="20"/>
      <c r="B12" s="21" t="s">
        <v>22</v>
      </c>
      <c r="C12" s="21" t="s">
        <v>23</v>
      </c>
      <c r="D12" s="20"/>
      <c r="E12" s="20"/>
      <c r="F12" s="20"/>
      <c r="G12" s="20"/>
      <c r="H12" s="20"/>
      <c r="I12" s="20"/>
    </row>
    <row r="13" spans="1:9" ht="14.1" customHeight="1" x14ac:dyDescent="0.2">
      <c r="A13" s="20"/>
      <c r="B13" s="21" t="s">
        <v>24</v>
      </c>
      <c r="C13" s="21" t="s">
        <v>25</v>
      </c>
      <c r="D13" s="20"/>
      <c r="E13" s="20"/>
      <c r="F13" s="20"/>
      <c r="G13" s="20"/>
      <c r="H13" s="20"/>
      <c r="I13" s="20"/>
    </row>
    <row r="14" spans="1:9" ht="14.1" customHeight="1" x14ac:dyDescent="0.2">
      <c r="A14" s="20"/>
      <c r="B14" s="21" t="s">
        <v>26</v>
      </c>
      <c r="C14" s="21" t="s">
        <v>27</v>
      </c>
      <c r="D14" s="20"/>
      <c r="E14" s="20"/>
      <c r="F14" s="20"/>
      <c r="G14" s="20"/>
      <c r="H14" s="20"/>
      <c r="I14" s="20"/>
    </row>
    <row r="15" spans="1:9" ht="14.1" customHeight="1" x14ac:dyDescent="0.2">
      <c r="A15" s="20"/>
      <c r="B15" s="21" t="s">
        <v>28</v>
      </c>
      <c r="C15" s="21" t="s">
        <v>29</v>
      </c>
      <c r="D15" s="20"/>
      <c r="E15" s="20"/>
      <c r="F15" s="20"/>
      <c r="G15" s="20"/>
      <c r="H15" s="20"/>
      <c r="I15" s="20"/>
    </row>
    <row r="16" spans="1:9" ht="14.1" customHeight="1" x14ac:dyDescent="0.2">
      <c r="A16" s="20"/>
      <c r="B16" s="21" t="s">
        <v>30</v>
      </c>
      <c r="C16" s="21" t="s">
        <v>31</v>
      </c>
      <c r="D16" s="20"/>
      <c r="E16" s="20"/>
      <c r="F16" s="20"/>
      <c r="G16" s="20"/>
      <c r="H16" s="20"/>
      <c r="I16" s="20"/>
    </row>
    <row r="17" spans="1:9" ht="14.1" customHeight="1" x14ac:dyDescent="0.2">
      <c r="A17" s="20"/>
      <c r="B17" s="21" t="s">
        <v>32</v>
      </c>
      <c r="C17" s="21" t="s">
        <v>33</v>
      </c>
      <c r="D17" s="20"/>
      <c r="E17" s="20"/>
      <c r="F17" s="20"/>
      <c r="G17" s="20"/>
      <c r="H17" s="20"/>
      <c r="I17" s="20"/>
    </row>
    <row r="18" spans="1:9" ht="14.1" customHeight="1" x14ac:dyDescent="0.2">
      <c r="A18" s="20"/>
      <c r="B18" s="21" t="s">
        <v>34</v>
      </c>
      <c r="C18" s="21" t="s">
        <v>35</v>
      </c>
      <c r="D18" s="20"/>
      <c r="E18" s="20"/>
      <c r="F18" s="20"/>
      <c r="G18" s="20"/>
      <c r="H18" s="20"/>
      <c r="I18" s="20"/>
    </row>
    <row r="19" spans="1:9" ht="14.1" customHeight="1" x14ac:dyDescent="0.2">
      <c r="A19" s="20"/>
      <c r="B19" s="21" t="s">
        <v>36</v>
      </c>
      <c r="C19" s="21" t="s">
        <v>37</v>
      </c>
      <c r="D19" s="20"/>
      <c r="E19" s="20"/>
      <c r="F19" s="20"/>
      <c r="G19" s="20"/>
      <c r="H19" s="20"/>
      <c r="I19" s="20"/>
    </row>
    <row r="20" spans="1:9" ht="14.1" customHeight="1" x14ac:dyDescent="0.2">
      <c r="A20" s="20"/>
      <c r="B20" s="21" t="s">
        <v>38</v>
      </c>
      <c r="C20" s="21" t="s">
        <v>39</v>
      </c>
      <c r="D20" s="20"/>
      <c r="E20" s="20"/>
      <c r="F20" s="20"/>
      <c r="G20" s="20"/>
      <c r="H20" s="20"/>
      <c r="I20" s="20"/>
    </row>
    <row r="21" spans="1:9" ht="14.1" customHeight="1" x14ac:dyDescent="0.2">
      <c r="A21" s="20"/>
      <c r="B21" s="21" t="s">
        <v>40</v>
      </c>
      <c r="C21" s="21" t="s">
        <v>41</v>
      </c>
      <c r="D21" s="20"/>
      <c r="E21" s="20"/>
      <c r="F21" s="20"/>
      <c r="G21" s="20"/>
      <c r="H21" s="20"/>
      <c r="I21" s="20"/>
    </row>
    <row r="22" spans="1:9" ht="14.1" customHeight="1" x14ac:dyDescent="0.2">
      <c r="A22" s="20"/>
      <c r="B22" s="21" t="s">
        <v>42</v>
      </c>
      <c r="C22" s="21" t="s">
        <v>43</v>
      </c>
      <c r="D22" s="20"/>
      <c r="E22" s="20"/>
      <c r="F22" s="20"/>
      <c r="G22" s="20"/>
      <c r="H22" s="20"/>
      <c r="I22" s="20"/>
    </row>
    <row r="23" spans="1:9" ht="14.1" customHeight="1" x14ac:dyDescent="0.2">
      <c r="A23" s="20"/>
      <c r="B23" s="21" t="s">
        <v>44</v>
      </c>
      <c r="C23" s="21" t="s">
        <v>45</v>
      </c>
      <c r="D23" s="20"/>
      <c r="E23" s="20"/>
      <c r="F23" s="20"/>
      <c r="G23" s="20"/>
      <c r="H23" s="20"/>
      <c r="I23" s="20"/>
    </row>
    <row r="24" spans="1:9" ht="14.1" customHeight="1" x14ac:dyDescent="0.2">
      <c r="A24" s="20"/>
      <c r="B24" s="21" t="s">
        <v>46</v>
      </c>
      <c r="C24" s="21" t="s">
        <v>47</v>
      </c>
      <c r="D24" s="20"/>
      <c r="E24" s="20"/>
      <c r="F24" s="20"/>
      <c r="G24" s="20"/>
      <c r="H24" s="20"/>
      <c r="I24" s="20"/>
    </row>
    <row r="25" spans="1:9" ht="14.1" customHeight="1" x14ac:dyDescent="0.2">
      <c r="A25" s="20"/>
      <c r="B25" s="21" t="s">
        <v>48</v>
      </c>
      <c r="C25" s="21" t="s">
        <v>49</v>
      </c>
      <c r="D25" s="20"/>
      <c r="E25" s="20"/>
      <c r="F25" s="20"/>
      <c r="G25" s="20"/>
      <c r="H25" s="20"/>
      <c r="I25" s="20"/>
    </row>
    <row r="26" spans="1:9" ht="14.1" customHeight="1" x14ac:dyDescent="0.2">
      <c r="A26" s="20"/>
      <c r="B26" s="21" t="s">
        <v>50</v>
      </c>
      <c r="C26" s="21" t="s">
        <v>51</v>
      </c>
      <c r="D26" s="20"/>
      <c r="E26" s="20"/>
      <c r="F26" s="20"/>
      <c r="G26" s="20"/>
      <c r="H26" s="20"/>
      <c r="I26" s="20"/>
    </row>
    <row r="27" spans="1:9" ht="14.1" customHeight="1" x14ac:dyDescent="0.2">
      <c r="A27" s="20"/>
      <c r="B27" s="21" t="s">
        <v>52</v>
      </c>
      <c r="C27" s="21" t="s">
        <v>53</v>
      </c>
      <c r="D27" s="20"/>
      <c r="E27" s="20"/>
      <c r="F27" s="20"/>
      <c r="G27" s="20"/>
      <c r="H27" s="20"/>
      <c r="I27" s="20"/>
    </row>
    <row r="28" spans="1:9" ht="14.1" customHeight="1" x14ac:dyDescent="0.2">
      <c r="A28" s="20"/>
      <c r="B28" s="21" t="s">
        <v>54</v>
      </c>
      <c r="C28" s="21" t="s">
        <v>55</v>
      </c>
      <c r="D28" s="20"/>
      <c r="E28" s="20"/>
      <c r="F28" s="20"/>
      <c r="G28" s="20"/>
      <c r="H28" s="20"/>
      <c r="I28" s="20"/>
    </row>
    <row r="29" spans="1:9" ht="14.1" customHeight="1" x14ac:dyDescent="0.2">
      <c r="A29" s="20"/>
      <c r="B29" s="21" t="s">
        <v>56</v>
      </c>
      <c r="C29" s="21" t="s">
        <v>57</v>
      </c>
      <c r="D29" s="20"/>
      <c r="E29" s="20"/>
      <c r="F29" s="20"/>
      <c r="G29" s="20"/>
      <c r="H29" s="20"/>
      <c r="I29" s="20"/>
    </row>
    <row r="30" spans="1:9" ht="14.1" customHeight="1" x14ac:dyDescent="0.2">
      <c r="A30" s="20"/>
      <c r="B30" s="21" t="s">
        <v>58</v>
      </c>
      <c r="C30" s="21" t="s">
        <v>59</v>
      </c>
      <c r="D30" s="20"/>
      <c r="E30" s="20"/>
      <c r="F30" s="20"/>
      <c r="G30" s="20"/>
      <c r="H30" s="20"/>
      <c r="I30" s="20"/>
    </row>
    <row r="31" spans="1:9" ht="14.1" customHeight="1" x14ac:dyDescent="0.2">
      <c r="A31" s="20"/>
      <c r="B31" s="21" t="s">
        <v>60</v>
      </c>
      <c r="C31" s="21" t="s">
        <v>61</v>
      </c>
      <c r="D31" s="20"/>
      <c r="E31" s="20"/>
      <c r="F31" s="20"/>
      <c r="G31" s="20"/>
      <c r="H31" s="20"/>
      <c r="I31" s="20"/>
    </row>
    <row r="32" spans="1:9" ht="14.1" customHeight="1" x14ac:dyDescent="0.2">
      <c r="A32" s="20"/>
      <c r="B32" s="21" t="s">
        <v>62</v>
      </c>
      <c r="C32" s="21" t="s">
        <v>63</v>
      </c>
      <c r="D32" s="20"/>
      <c r="E32" s="20"/>
      <c r="F32" s="20"/>
      <c r="G32" s="20"/>
      <c r="H32" s="20"/>
      <c r="I32" s="20"/>
    </row>
    <row r="33" spans="1:9" ht="14.1" customHeight="1" x14ac:dyDescent="0.2">
      <c r="A33" s="20"/>
      <c r="B33" s="21" t="s">
        <v>64</v>
      </c>
      <c r="C33" s="21" t="s">
        <v>65</v>
      </c>
      <c r="D33" s="20"/>
      <c r="E33" s="20"/>
      <c r="F33" s="20"/>
      <c r="G33" s="20"/>
      <c r="H33" s="20"/>
      <c r="I33" s="20"/>
    </row>
    <row r="34" spans="1:9" ht="14.1" customHeight="1" x14ac:dyDescent="0.2">
      <c r="A34" s="20"/>
      <c r="B34" s="21" t="s">
        <v>66</v>
      </c>
      <c r="C34" s="21" t="s">
        <v>67</v>
      </c>
      <c r="D34" s="20"/>
      <c r="E34" s="20"/>
      <c r="F34" s="20"/>
      <c r="G34" s="20"/>
      <c r="H34" s="20"/>
      <c r="I34" s="20"/>
    </row>
    <row r="35" spans="1:9" ht="14.1" customHeight="1" x14ac:dyDescent="0.2">
      <c r="A35" s="20"/>
      <c r="B35" s="21" t="s">
        <v>68</v>
      </c>
      <c r="C35" s="21" t="s">
        <v>69</v>
      </c>
      <c r="D35" s="20"/>
      <c r="E35" s="20"/>
      <c r="F35" s="20"/>
      <c r="G35" s="20"/>
      <c r="H35" s="20"/>
      <c r="I35" s="20"/>
    </row>
    <row r="36" spans="1:9" ht="14.1" customHeight="1" x14ac:dyDescent="0.2">
      <c r="A36" s="20"/>
      <c r="B36" s="21" t="s">
        <v>70</v>
      </c>
      <c r="C36" s="21" t="s">
        <v>71</v>
      </c>
      <c r="D36" s="20"/>
      <c r="E36" s="20"/>
      <c r="F36" s="20"/>
      <c r="G36" s="20"/>
      <c r="H36" s="20"/>
      <c r="I36" s="20"/>
    </row>
    <row r="37" spans="1:9" ht="14.1" customHeight="1" x14ac:dyDescent="0.2">
      <c r="A37" s="20"/>
      <c r="B37" s="21" t="s">
        <v>72</v>
      </c>
      <c r="C37" s="21" t="s">
        <v>73</v>
      </c>
      <c r="D37" s="20"/>
      <c r="E37" s="20"/>
      <c r="F37" s="20"/>
      <c r="G37" s="20"/>
      <c r="H37" s="20"/>
      <c r="I37" s="20"/>
    </row>
    <row r="38" spans="1:9" ht="14.1" customHeight="1" x14ac:dyDescent="0.2">
      <c r="A38" s="20"/>
      <c r="B38" s="21" t="s">
        <v>74</v>
      </c>
      <c r="C38" s="21" t="s">
        <v>75</v>
      </c>
      <c r="D38" s="20"/>
      <c r="E38" s="20"/>
      <c r="F38" s="20"/>
      <c r="G38" s="20"/>
      <c r="H38" s="20"/>
      <c r="I38" s="20"/>
    </row>
    <row r="39" spans="1:9" ht="14.1" customHeight="1" x14ac:dyDescent="0.2">
      <c r="A39" s="20"/>
      <c r="B39" s="21" t="s">
        <v>76</v>
      </c>
      <c r="C39" s="21" t="s">
        <v>77</v>
      </c>
      <c r="D39" s="20"/>
      <c r="E39" s="20"/>
      <c r="F39" s="20"/>
      <c r="G39" s="20"/>
      <c r="H39" s="20"/>
      <c r="I39" s="20"/>
    </row>
    <row r="40" spans="1:9" ht="14.1" customHeight="1" x14ac:dyDescent="0.2">
      <c r="A40" s="20"/>
      <c r="B40" s="21" t="s">
        <v>78</v>
      </c>
      <c r="C40" s="21" t="s">
        <v>79</v>
      </c>
      <c r="D40" s="20"/>
      <c r="E40" s="20"/>
      <c r="F40" s="20"/>
      <c r="G40" s="20"/>
      <c r="H40" s="20"/>
      <c r="I40" s="20"/>
    </row>
    <row r="41" spans="1:9" ht="14.1" customHeight="1" x14ac:dyDescent="0.2">
      <c r="A41" s="20"/>
      <c r="B41" s="21" t="s">
        <v>80</v>
      </c>
      <c r="C41" s="21" t="s">
        <v>81</v>
      </c>
      <c r="D41" s="20"/>
      <c r="E41" s="20"/>
      <c r="F41" s="20"/>
      <c r="G41" s="20"/>
      <c r="H41" s="20"/>
      <c r="I41" s="20"/>
    </row>
    <row r="42" spans="1:9" ht="14.1" customHeight="1" x14ac:dyDescent="0.2">
      <c r="A42" s="20"/>
      <c r="B42" s="21" t="s">
        <v>82</v>
      </c>
      <c r="C42" s="21" t="s">
        <v>83</v>
      </c>
      <c r="D42" s="20"/>
      <c r="E42" s="20"/>
      <c r="F42" s="20"/>
      <c r="G42" s="20"/>
      <c r="H42" s="20"/>
      <c r="I42" s="20"/>
    </row>
    <row r="43" spans="1:9" ht="14.1" customHeight="1" x14ac:dyDescent="0.2"/>
    <row r="44" spans="1:9" ht="14.1" customHeight="1" x14ac:dyDescent="0.2"/>
  </sheetData>
  <sheetProtection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Camp</vt:lpstr>
      <vt:lpstr>Campsite</vt:lpstr>
      <vt:lpstr>Deposit</vt:lpstr>
      <vt:lpstr>Sheet1!Print_Area</vt:lpstr>
      <vt:lpstr>Reservation</vt:lpstr>
      <vt:lpstr>Title</vt:lpstr>
      <vt:lpstr>Week</vt:lpstr>
    </vt:vector>
  </TitlesOfParts>
  <Company>Rangerserver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Thomas Sisson</cp:lastModifiedBy>
  <cp:lastPrinted>2018-05-31T15:49:37Z</cp:lastPrinted>
  <dcterms:created xsi:type="dcterms:W3CDTF">2006-01-12T16:37:19Z</dcterms:created>
  <dcterms:modified xsi:type="dcterms:W3CDTF">2018-06-01T16:59:54Z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