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jdilugli_scouting_org/Documents/Desktop/"/>
    </mc:Choice>
  </mc:AlternateContent>
  <xr:revisionPtr revIDLastSave="0" documentId="8_{D5442AD5-CB72-4F5E-9CBE-D1456A559DD8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rocess" sheetId="6" r:id="rId1"/>
    <sheet name="DRAFT 2022 SM Shopping List" sheetId="1" r:id="rId2"/>
    <sheet name="Provisional Shopping Lis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K78" i="1" l="1"/>
  <c r="K69" i="4"/>
  <c r="K52" i="4"/>
  <c r="K61" i="1"/>
  <c r="K60" i="1"/>
  <c r="K51" i="4"/>
  <c r="K49" i="4"/>
  <c r="K58" i="1"/>
  <c r="K59" i="1"/>
  <c r="K56" i="1"/>
  <c r="K50" i="4"/>
  <c r="K47" i="4"/>
  <c r="C62" i="1"/>
  <c r="C63" i="1"/>
  <c r="C64" i="1"/>
  <c r="C65" i="1"/>
  <c r="C66" i="1"/>
  <c r="C67" i="1"/>
  <c r="C61" i="1"/>
  <c r="C58" i="4"/>
  <c r="C59" i="4"/>
  <c r="C60" i="4"/>
  <c r="C61" i="4"/>
  <c r="C62" i="4"/>
  <c r="C63" i="4"/>
  <c r="C57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12" i="4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0" i="4"/>
  <c r="G31" i="4"/>
  <c r="G32" i="4"/>
  <c r="G33" i="4"/>
  <c r="G34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K25" i="4"/>
  <c r="K70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48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G12" i="4"/>
  <c r="K67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K73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79" i="1"/>
  <c r="K57" i="1"/>
  <c r="K69" i="1"/>
  <c r="K51" i="1"/>
  <c r="K50" i="1"/>
  <c r="K49" i="1"/>
  <c r="K48" i="1"/>
  <c r="K47" i="1"/>
  <c r="K45" i="1"/>
  <c r="K40" i="1"/>
  <c r="K77" i="1"/>
  <c r="K76" i="1"/>
  <c r="K75" i="1"/>
  <c r="K74" i="1"/>
  <c r="K72" i="1"/>
  <c r="K71" i="1"/>
  <c r="K70" i="1"/>
  <c r="K68" i="1"/>
  <c r="K66" i="1"/>
  <c r="K65" i="1"/>
  <c r="K64" i="1"/>
  <c r="K63" i="1"/>
  <c r="K62" i="1"/>
  <c r="K55" i="1"/>
  <c r="K54" i="1"/>
  <c r="K53" i="1"/>
  <c r="K52" i="1"/>
  <c r="K46" i="1"/>
  <c r="K44" i="1"/>
  <c r="K43" i="1"/>
  <c r="K42" i="1"/>
  <c r="K41" i="1"/>
  <c r="K39" i="1"/>
  <c r="K38" i="1"/>
  <c r="K71" i="4" l="1"/>
  <c r="B71" i="4" s="1"/>
  <c r="G67" i="4"/>
  <c r="C53" i="4"/>
  <c r="B68" i="4" s="1"/>
  <c r="K26" i="4"/>
  <c r="C64" i="4"/>
  <c r="B70" i="4" s="1"/>
  <c r="G73" i="1"/>
  <c r="B76" i="1" s="1"/>
  <c r="C54" i="1"/>
  <c r="B75" i="1" s="1"/>
  <c r="K80" i="1"/>
  <c r="B79" i="1" s="1"/>
  <c r="K35" i="1"/>
  <c r="B77" i="1" s="1"/>
  <c r="C68" i="1"/>
  <c r="B78" i="1" s="1"/>
  <c r="B69" i="4" l="1"/>
  <c r="B73" i="4" s="1"/>
  <c r="B81" i="1"/>
</calcChain>
</file>

<file path=xl/sharedStrings.xml><?xml version="1.0" encoding="utf-8"?>
<sst xmlns="http://schemas.openxmlformats.org/spreadsheetml/2006/main" count="392" uniqueCount="200">
  <si>
    <t>FILL OUT THIS FORM AND RETURN IT TO YOUR CAMP DIRECTOR NO LATER THAN DINNER ON SATURDAY</t>
  </si>
  <si>
    <t>Archery</t>
  </si>
  <si>
    <t xml:space="preserve">Art </t>
  </si>
  <si>
    <t>Astronomy</t>
  </si>
  <si>
    <t>Basketry</t>
  </si>
  <si>
    <t>Camping</t>
  </si>
  <si>
    <t>Canoeing</t>
  </si>
  <si>
    <t>Cit. in the Nation</t>
  </si>
  <si>
    <t>Cit. in the World</t>
  </si>
  <si>
    <t>Climbing</t>
  </si>
  <si>
    <t>Communications</t>
  </si>
  <si>
    <t>First Aid</t>
  </si>
  <si>
    <t>Fishing</t>
  </si>
  <si>
    <t>Forestry</t>
  </si>
  <si>
    <t>Geology</t>
  </si>
  <si>
    <t>Indian Lore</t>
  </si>
  <si>
    <t>Leatherwork</t>
  </si>
  <si>
    <t>Lifesaving</t>
  </si>
  <si>
    <t>Mammal Study</t>
  </si>
  <si>
    <t>Nature</t>
  </si>
  <si>
    <t>Oceanography</t>
  </si>
  <si>
    <t>Pioneering</t>
  </si>
  <si>
    <t>Rifle Shooting</t>
  </si>
  <si>
    <t>Rowing</t>
  </si>
  <si>
    <t>Shotgun Shooting</t>
  </si>
  <si>
    <t>Small-Boat Sailing</t>
  </si>
  <si>
    <t>Swimming</t>
  </si>
  <si>
    <t>Weather</t>
  </si>
  <si>
    <t>Wood Carving</t>
  </si>
  <si>
    <t>Total</t>
  </si>
  <si>
    <t>1st Year</t>
  </si>
  <si>
    <t>2nd Year</t>
  </si>
  <si>
    <t>3rd Year</t>
  </si>
  <si>
    <t>4th Year</t>
  </si>
  <si>
    <t>Veteran</t>
  </si>
  <si>
    <t>Veteran-6</t>
  </si>
  <si>
    <t>Veteran-7</t>
  </si>
  <si>
    <t>Veteran-8</t>
  </si>
  <si>
    <t>Veteran-9</t>
  </si>
  <si>
    <t>Veteran-10</t>
  </si>
  <si>
    <t>AC</t>
  </si>
  <si>
    <t>AI</t>
  </si>
  <si>
    <t>AII</t>
  </si>
  <si>
    <t>Assistant SM</t>
  </si>
  <si>
    <t>BP Camper</t>
  </si>
  <si>
    <t>Bronze CY</t>
  </si>
  <si>
    <t>Campcraft</t>
  </si>
  <si>
    <t>CIT Corps</t>
  </si>
  <si>
    <t>CT State</t>
  </si>
  <si>
    <t>Eagle</t>
  </si>
  <si>
    <t>Ecology</t>
  </si>
  <si>
    <t>Geoscounting</t>
  </si>
  <si>
    <t>Gold CY</t>
  </si>
  <si>
    <t>HAT Trail</t>
  </si>
  <si>
    <t xml:space="preserve">MA State </t>
  </si>
  <si>
    <t>MB Segment</t>
  </si>
  <si>
    <t>Mile Swim</t>
  </si>
  <si>
    <t>NH State</t>
  </si>
  <si>
    <t>NJ State</t>
  </si>
  <si>
    <t>NY State</t>
  </si>
  <si>
    <t>DO NOT write any checks until you pick up your order</t>
  </si>
  <si>
    <t>Recycling</t>
  </si>
  <si>
    <t>Religious</t>
  </si>
  <si>
    <t>RI State</t>
  </si>
  <si>
    <t>Scoutmaster</t>
  </si>
  <si>
    <t>Sliver CY</t>
  </si>
  <si>
    <t>TP Segment</t>
  </si>
  <si>
    <t>Trap Shooting</t>
  </si>
  <si>
    <t>Yawgoog Alumni</t>
  </si>
  <si>
    <t>Yeoman</t>
  </si>
  <si>
    <t>Scout</t>
  </si>
  <si>
    <t>Tenderfoot</t>
  </si>
  <si>
    <t>2nd Class</t>
  </si>
  <si>
    <t>1st Class</t>
  </si>
  <si>
    <t xml:space="preserve">Star </t>
  </si>
  <si>
    <t>Life</t>
  </si>
  <si>
    <t>MB</t>
  </si>
  <si>
    <t>SEG</t>
  </si>
  <si>
    <t>RANK</t>
  </si>
  <si>
    <t>MISC</t>
  </si>
  <si>
    <t>Check #</t>
  </si>
  <si>
    <t>Clerk</t>
  </si>
  <si>
    <t>Challenge</t>
  </si>
  <si>
    <t>Official Use Only:</t>
  </si>
  <si>
    <t>Farm Mech.</t>
  </si>
  <si>
    <t>Kayaking</t>
  </si>
  <si>
    <t>Orienteering</t>
  </si>
  <si>
    <t>Barn</t>
  </si>
  <si>
    <t>HCAS</t>
  </si>
  <si>
    <t>HCW</t>
  </si>
  <si>
    <t>New Frontier</t>
  </si>
  <si>
    <t>OLS</t>
  </si>
  <si>
    <t>SMS</t>
  </si>
  <si>
    <t>AIII</t>
  </si>
  <si>
    <t xml:space="preserve">SPL </t>
  </si>
  <si>
    <t>Staff</t>
  </si>
  <si>
    <t>Yawgoog Segments: $1.00 each</t>
  </si>
  <si>
    <t>Plumbing</t>
  </si>
  <si>
    <t>Fingerprinting</t>
  </si>
  <si>
    <t>Webelos</t>
  </si>
  <si>
    <t>Staff Waiter</t>
  </si>
  <si>
    <t>Factor's Club</t>
  </si>
  <si>
    <t>Cooking</t>
  </si>
  <si>
    <t>Paddleboarding</t>
  </si>
  <si>
    <t>Scout Spirit</t>
  </si>
  <si>
    <t>Troop of the Week</t>
  </si>
  <si>
    <t>100 Year</t>
  </si>
  <si>
    <t>Learned to Swim</t>
  </si>
  <si>
    <t>Honor Patrol</t>
  </si>
  <si>
    <t>Honor Troop</t>
  </si>
  <si>
    <t>Multiple Weeks</t>
  </si>
  <si>
    <t>5 Years of Service $5</t>
  </si>
  <si>
    <t>10 Years of Service $5</t>
  </si>
  <si>
    <t>20 Years of Service $5</t>
  </si>
  <si>
    <t>30 Years of Service $5</t>
  </si>
  <si>
    <t>40 Years of Service $5</t>
  </si>
  <si>
    <t>50 Years of Service $5</t>
  </si>
  <si>
    <t>60 Years of Service $5</t>
  </si>
  <si>
    <t>Emergency Prep.</t>
  </si>
  <si>
    <t>Skipper</t>
  </si>
  <si>
    <t>Sandy Beach</t>
  </si>
  <si>
    <t>Nature Hiker</t>
  </si>
  <si>
    <t>YLE</t>
  </si>
  <si>
    <t>Vermont</t>
  </si>
  <si>
    <t>Florida</t>
  </si>
  <si>
    <t>STEM</t>
  </si>
  <si>
    <t>Girls at CY</t>
  </si>
  <si>
    <t>Adventure Island</t>
  </si>
  <si>
    <t>The 407 Outfitters will be open from 9:00am to 12:00pm on Saturday to pick up your Awards</t>
  </si>
  <si>
    <t>Texas State</t>
  </si>
  <si>
    <t>World Crest $2.50</t>
  </si>
  <si>
    <t>2019 Silver Border CY Patch $5</t>
  </si>
  <si>
    <t>Cit. in the Comm.</t>
  </si>
  <si>
    <t>Envi-Science</t>
  </si>
  <si>
    <t>Fish &amp; Wildlife</t>
  </si>
  <si>
    <t xml:space="preserve">Soil &amp; Water </t>
  </si>
  <si>
    <t>CY Heritage Center</t>
  </si>
  <si>
    <t>Leader Name</t>
  </si>
  <si>
    <t>Troop  #</t>
  </si>
  <si>
    <t>Community</t>
  </si>
  <si>
    <t>Week</t>
  </si>
  <si>
    <t xml:space="preserve">Camp  </t>
  </si>
  <si>
    <t>FFA</t>
  </si>
  <si>
    <t>Reptile &amp; Amphib</t>
  </si>
  <si>
    <t>Wilderness Surv</t>
  </si>
  <si>
    <t>Knights of CY</t>
  </si>
  <si>
    <t>CY Patch $3.00</t>
  </si>
  <si>
    <t>CY Eagle Round Patch $5.00</t>
  </si>
  <si>
    <t>Camp TP Patch $3.00</t>
  </si>
  <si>
    <t>Camp MB Patch $3.00</t>
  </si>
  <si>
    <t>Camp SB Patch $3.00</t>
  </si>
  <si>
    <t>CY Winter  Patch 3.00</t>
  </si>
  <si>
    <t>Council Strip - Narr $3.00</t>
  </si>
  <si>
    <t>Felt Hanger, Blue $5.00</t>
  </si>
  <si>
    <t>Felt Hanger, Green $5.00</t>
  </si>
  <si>
    <t>Felt Hanger, Red $5.00</t>
  </si>
  <si>
    <t>Felt Hanger, Tan $5.00</t>
  </si>
  <si>
    <t>Knights of CY Patch $2.50</t>
  </si>
  <si>
    <t>100yr TP Shoulder Patch $5</t>
  </si>
  <si>
    <t>100yr MB Shoulder Patch $5</t>
  </si>
  <si>
    <t>100yr SB Shoulder Patch $5</t>
  </si>
  <si>
    <t>100yr CY Shoulder Patch $5</t>
  </si>
  <si>
    <t>100yr Round 3" CY Patch $5</t>
  </si>
  <si>
    <t>Sub-total</t>
  </si>
  <si>
    <t>Sub-Total</t>
  </si>
  <si>
    <t>SB Community Strip $5.00</t>
  </si>
  <si>
    <t>MB Community Strip $5.00</t>
  </si>
  <si>
    <t>TP Community Stip $5.00</t>
  </si>
  <si>
    <t xml:space="preserve">Off Season </t>
  </si>
  <si>
    <t>LI Ferry</t>
  </si>
  <si>
    <t>Hiker of CY</t>
  </si>
  <si>
    <t>OA</t>
  </si>
  <si>
    <t>Rappel Tower</t>
  </si>
  <si>
    <t>100yr  Round 6" CY Patch $8</t>
  </si>
  <si>
    <t>Rockville Comm.  Strip $5.00</t>
  </si>
  <si>
    <t>Yawgoog Comm. Strip $5.00</t>
  </si>
  <si>
    <t>Yawgoog Totin Chip Patch $3</t>
  </si>
  <si>
    <t>100 Year Comm.Rocker $3</t>
  </si>
  <si>
    <t>Welcome Girls Shldr Patch $5</t>
  </si>
  <si>
    <t>Volunteer Yawgoog Pin: $5</t>
  </si>
  <si>
    <t>2022 Provisional Shopping List</t>
  </si>
  <si>
    <t>Fun, Friends, Adventure</t>
  </si>
  <si>
    <t xml:space="preserve">Week </t>
  </si>
  <si>
    <t>ATV</t>
  </si>
  <si>
    <t>Updated: 6.2.2022</t>
  </si>
  <si>
    <t>2022 Scoutmaster Shopping List</t>
  </si>
  <si>
    <t>FFA list aims to remove SB/TP specific, adult leader and honor troop/patrol patches/segments</t>
  </si>
  <si>
    <t xml:space="preserve">Prices are also unchanged </t>
  </si>
  <si>
    <t>Assumptions/Explanations:</t>
  </si>
  <si>
    <t>Only Segment added to 2022 segmnet list is ATV</t>
  </si>
  <si>
    <t>Prices have remained unchanged from 2021; will be addressed upon approval from Marc</t>
  </si>
  <si>
    <t>Cells should be locked before distributing these forms</t>
  </si>
  <si>
    <t>Merit Badges $3.59 each</t>
  </si>
  <si>
    <t>Ranks $2.99</t>
  </si>
  <si>
    <t>Kayaking BSA $3.99</t>
  </si>
  <si>
    <t>Mile Swim $2.99</t>
  </si>
  <si>
    <t>Lifeguard BSA $3.99</t>
  </si>
  <si>
    <t>Paul Bunyan $2.99</t>
  </si>
  <si>
    <t>Snorkeling BSA $2.99</t>
  </si>
  <si>
    <t>World Conservation $2.99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</si>
</sst>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 tint="4.9989318521683403E-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2" xfId="0" applyFont="1" applyBorder="1" applyProtection="1"/>
    <xf numFmtId="0" fontId="1" fillId="0" borderId="2" xfId="0" applyFont="1" applyBorder="1" applyProtection="1"/>
    <xf numFmtId="0" fontId="2" fillId="2" borderId="2" xfId="0" applyFont="1" applyFill="1" applyBorder="1" applyProtection="1"/>
    <xf numFmtId="0" fontId="1" fillId="2" borderId="2" xfId="0" applyFont="1" applyFill="1" applyBorder="1" applyProtection="1"/>
    <xf numFmtId="0" fontId="2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/>
    <xf numFmtId="0" fontId="2" fillId="3" borderId="2" xfId="0" applyFont="1" applyFill="1" applyBorder="1" applyAlignment="1" applyProtection="1">
      <alignment wrapText="1"/>
    </xf>
    <xf numFmtId="0" fontId="3" fillId="3" borderId="2" xfId="0" applyFont="1" applyFill="1" applyBorder="1" applyProtection="1"/>
    <xf numFmtId="1" fontId="2" fillId="3" borderId="2" xfId="0" applyNumberFormat="1" applyFont="1" applyFill="1" applyBorder="1" applyProtection="1">
      <protection locked="0"/>
    </xf>
    <xf numFmtId="164" fontId="2" fillId="3" borderId="2" xfId="0" applyNumberFormat="1" applyFont="1" applyFill="1" applyBorder="1" applyProtection="1"/>
    <xf numFmtId="164" fontId="4" fillId="4" borderId="2" xfId="0" applyNumberFormat="1" applyFont="1" applyFill="1" applyBorder="1" applyProtection="1"/>
    <xf numFmtId="0" fontId="2" fillId="4" borderId="2" xfId="0" applyFont="1" applyFill="1" applyBorder="1" applyProtection="1"/>
    <xf numFmtId="164" fontId="2" fillId="0" borderId="2" xfId="0" applyNumberFormat="1" applyFont="1" applyBorder="1" applyProtection="1"/>
    <xf numFmtId="44" fontId="2" fillId="2" borderId="2" xfId="0" applyNumberFormat="1" applyFont="1" applyFill="1" applyBorder="1" applyAlignment="1" applyProtection="1">
      <alignment horizontal="left"/>
    </xf>
    <xf numFmtId="164" fontId="4" fillId="4" borderId="2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/>
    <xf numFmtId="1" fontId="4" fillId="4" borderId="2" xfId="0" applyNumberFormat="1" applyFont="1" applyFill="1" applyBorder="1" applyProtection="1">
      <protection locked="0"/>
    </xf>
    <xf numFmtId="0" fontId="3" fillId="2" borderId="2" xfId="0" applyFont="1" applyFill="1" applyBorder="1" applyProtection="1"/>
    <xf numFmtId="0" fontId="1" fillId="0" borderId="2" xfId="0" applyFont="1" applyFill="1" applyBorder="1" applyProtection="1"/>
    <xf numFmtId="0" fontId="2" fillId="3" borderId="2" xfId="0" applyFont="1" applyFill="1" applyBorder="1" applyProtection="1">
      <protection locked="0"/>
    </xf>
    <xf numFmtId="7" fontId="4" fillId="4" borderId="2" xfId="0" applyNumberFormat="1" applyFont="1" applyFill="1" applyBorder="1" applyProtection="1">
      <protection locked="0"/>
    </xf>
    <xf numFmtId="7" fontId="2" fillId="3" borderId="2" xfId="0" applyNumberFormat="1" applyFont="1" applyFill="1" applyBorder="1" applyProtection="1"/>
    <xf numFmtId="0" fontId="2" fillId="3" borderId="0" xfId="0" applyFont="1" applyFill="1" applyProtection="1">
      <protection locked="0"/>
    </xf>
    <xf numFmtId="44" fontId="1" fillId="2" borderId="2" xfId="0" applyNumberFormat="1" applyFont="1" applyFill="1" applyBorder="1" applyProtection="1"/>
    <xf numFmtId="0" fontId="4" fillId="4" borderId="2" xfId="0" applyFont="1" applyFill="1" applyBorder="1" applyProtection="1"/>
    <xf numFmtId="0" fontId="1" fillId="4" borderId="2" xfId="0" applyFont="1" applyFill="1" applyBorder="1" applyProtection="1"/>
    <xf numFmtId="44" fontId="2" fillId="2" borderId="2" xfId="0" applyNumberFormat="1" applyFont="1" applyFill="1" applyBorder="1" applyProtection="1"/>
    <xf numFmtId="44" fontId="2" fillId="4" borderId="2" xfId="0" applyNumberFormat="1" applyFont="1" applyFill="1" applyBorder="1" applyProtection="1"/>
    <xf numFmtId="164" fontId="2" fillId="2" borderId="2" xfId="0" applyNumberFormat="1" applyFont="1" applyFill="1" applyBorder="1" applyAlignment="1" applyProtection="1">
      <alignment horizontal="right"/>
    </xf>
    <xf numFmtId="164" fontId="1" fillId="0" borderId="2" xfId="0" applyNumberFormat="1" applyFont="1" applyBorder="1" applyProtection="1"/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164" fontId="1" fillId="2" borderId="2" xfId="0" applyNumberFormat="1" applyFont="1" applyFill="1" applyBorder="1" applyProtection="1"/>
    <xf numFmtId="0" fontId="2" fillId="2" borderId="5" xfId="0" applyFont="1" applyFill="1" applyBorder="1" applyProtection="1"/>
    <xf numFmtId="0" fontId="4" fillId="4" borderId="5" xfId="0" applyFont="1" applyFill="1" applyBorder="1" applyProtection="1"/>
    <xf numFmtId="0" fontId="2" fillId="4" borderId="5" xfId="0" applyFont="1" applyFill="1" applyBorder="1" applyProtection="1"/>
    <xf numFmtId="0" fontId="2" fillId="5" borderId="0" xfId="0" applyFont="1" applyFill="1" applyBorder="1" applyProtection="1"/>
    <xf numFmtId="0" fontId="4" fillId="5" borderId="0" xfId="0" applyFont="1" applyFill="1" applyBorder="1" applyProtection="1"/>
    <xf numFmtId="7" fontId="1" fillId="2" borderId="2" xfId="0" applyNumberFormat="1" applyFont="1" applyFill="1" applyBorder="1" applyProtection="1"/>
    <xf numFmtId="1" fontId="2" fillId="2" borderId="2" xfId="0" applyNumberFormat="1" applyFont="1" applyFill="1" applyBorder="1" applyAlignment="1" applyProtection="1">
      <alignment horizontal="center"/>
    </xf>
    <xf numFmtId="0" fontId="6" fillId="0" borderId="0" xfId="0" applyFont="1"/>
    <xf numFmtId="0" fontId="5" fillId="0" borderId="0" xfId="0" applyFont="1"/>
    <xf numFmtId="0" fontId="2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33DA-413A-4EBC-BC9B-BAEAE14F2799}">
  <dimension ref="B2:B10"/>
  <sheetViews>
    <sheetView workbookViewId="0">
      <selection activeCell="B17" sqref="B17"/>
    </sheetView>
  </sheetViews>
  <sheetFormatPr defaultRowHeight="12.75" x14ac:dyDescent="0.2"/>
  <cols>
    <col min="2" max="2" width="92.5703125" customWidth="1"/>
  </cols>
  <sheetData>
    <row r="2" spans="2:2" x14ac:dyDescent="0.2">
      <c r="B2" s="46" t="s">
        <v>188</v>
      </c>
    </row>
    <row r="4" spans="2:2" x14ac:dyDescent="0.2">
      <c r="B4" s="45" t="s">
        <v>189</v>
      </c>
    </row>
    <row r="5" spans="2:2" x14ac:dyDescent="0.2">
      <c r="B5" s="45" t="s">
        <v>190</v>
      </c>
    </row>
    <row r="7" spans="2:2" x14ac:dyDescent="0.2">
      <c r="B7" t="s">
        <v>186</v>
      </c>
    </row>
    <row r="8" spans="2:2" x14ac:dyDescent="0.2">
      <c r="B8" t="s">
        <v>187</v>
      </c>
    </row>
    <row r="10" spans="2:2" x14ac:dyDescent="0.2">
      <c r="B10" s="45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1"/>
  <sheetViews>
    <sheetView tabSelected="1" topLeftCell="A19" zoomScaleNormal="100" workbookViewId="0">
      <selection activeCell="I41" sqref="I41"/>
    </sheetView>
  </sheetViews>
  <sheetFormatPr defaultRowHeight="14.25" x14ac:dyDescent="0.2"/>
  <cols>
    <col min="1" max="1" width="7.28515625" style="1" customWidth="1"/>
    <col min="2" max="2" width="18" style="1" customWidth="1"/>
    <col min="3" max="3" width="9.140625" style="1" customWidth="1"/>
    <col min="4" max="4" width="3.7109375" style="1" customWidth="1"/>
    <col min="5" max="5" width="6.85546875" style="1" customWidth="1"/>
    <col min="6" max="6" width="16.5703125" style="1" customWidth="1"/>
    <col min="7" max="7" width="9.28515625" style="1" customWidth="1"/>
    <col min="8" max="8" width="3.85546875" style="1" customWidth="1"/>
    <col min="9" max="9" width="7.140625" style="1" customWidth="1"/>
    <col min="10" max="10" width="30.140625" style="1" customWidth="1"/>
    <col min="11" max="11" width="8.85546875" style="1" customWidth="1"/>
    <col min="12" max="16384" width="9.140625" style="1"/>
  </cols>
  <sheetData>
    <row r="2" spans="1:11" x14ac:dyDescent="0.2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3"/>
    </row>
    <row r="3" spans="1:11" x14ac:dyDescent="0.2">
      <c r="A3" s="47" t="s">
        <v>137</v>
      </c>
      <c r="B3" s="47"/>
      <c r="C3" s="49"/>
      <c r="D3" s="49"/>
      <c r="E3" s="49"/>
      <c r="F3" s="49"/>
      <c r="G3" s="49"/>
      <c r="H3" s="49"/>
      <c r="I3" s="49"/>
      <c r="J3" s="49"/>
      <c r="K3" s="3"/>
    </row>
    <row r="4" spans="1:11" x14ac:dyDescent="0.2">
      <c r="A4" s="47" t="s">
        <v>138</v>
      </c>
      <c r="B4" s="47"/>
      <c r="C4" s="8"/>
      <c r="D4" s="8"/>
      <c r="E4" s="8"/>
      <c r="F4" s="7" t="s">
        <v>139</v>
      </c>
      <c r="G4" s="52"/>
      <c r="H4" s="53"/>
      <c r="I4" s="53"/>
      <c r="J4" s="54"/>
      <c r="K4" s="3"/>
    </row>
    <row r="5" spans="1:11" x14ac:dyDescent="0.2">
      <c r="A5" s="47" t="s">
        <v>141</v>
      </c>
      <c r="B5" s="47"/>
      <c r="C5" s="8"/>
      <c r="D5" s="8"/>
      <c r="E5" s="8"/>
      <c r="F5" s="7" t="s">
        <v>140</v>
      </c>
      <c r="G5" s="52"/>
      <c r="H5" s="53"/>
      <c r="I5" s="53"/>
      <c r="J5" s="54"/>
      <c r="K5" s="3"/>
    </row>
    <row r="6" spans="1:11" s="2" customForma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3"/>
    </row>
    <row r="7" spans="1:11" ht="15" customHeight="1" x14ac:dyDescent="0.2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3"/>
    </row>
    <row r="8" spans="1:11" ht="15.75" customHeight="1" x14ac:dyDescent="0.25">
      <c r="A8" s="51" t="s">
        <v>128</v>
      </c>
      <c r="B8" s="51"/>
      <c r="C8" s="51"/>
      <c r="D8" s="51"/>
      <c r="E8" s="51"/>
      <c r="F8" s="51"/>
      <c r="G8" s="51"/>
      <c r="H8" s="51"/>
      <c r="I8" s="51"/>
      <c r="J8" s="51"/>
      <c r="K8" s="3"/>
    </row>
    <row r="9" spans="1:11" x14ac:dyDescent="0.2">
      <c r="A9" s="9" t="s">
        <v>60</v>
      </c>
      <c r="B9" s="10"/>
      <c r="C9" s="10"/>
      <c r="D9" s="10"/>
      <c r="E9" s="10"/>
      <c r="F9" s="10"/>
      <c r="G9" s="10"/>
      <c r="H9" s="10"/>
      <c r="I9" s="10"/>
      <c r="J9" s="10"/>
      <c r="K9" s="3"/>
    </row>
    <row r="10" spans="1:11" x14ac:dyDescent="0.2">
      <c r="A10" s="9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3"/>
    </row>
    <row r="11" spans="1:11" s="2" customFormat="1" ht="16.899999999999999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3"/>
    </row>
    <row r="12" spans="1:11" x14ac:dyDescent="0.2">
      <c r="A12" s="11" t="s">
        <v>192</v>
      </c>
      <c r="B12" s="9"/>
      <c r="C12" s="48" t="s">
        <v>96</v>
      </c>
      <c r="D12" s="48"/>
      <c r="E12" s="48"/>
      <c r="F12" s="48"/>
      <c r="G12" s="48"/>
      <c r="H12" s="48"/>
      <c r="I12" s="48"/>
      <c r="J12" s="48"/>
      <c r="K12" s="3"/>
    </row>
    <row r="13" spans="1:11" ht="12.95" customHeight="1" x14ac:dyDescent="0.2">
      <c r="A13" s="34"/>
      <c r="B13" s="5" t="s">
        <v>1</v>
      </c>
      <c r="C13" s="13"/>
      <c r="D13" s="14"/>
      <c r="E13" s="34"/>
      <c r="F13" s="5" t="s">
        <v>106</v>
      </c>
      <c r="G13" s="19">
        <f>SUM(E13*1)</f>
        <v>0</v>
      </c>
      <c r="H13" s="15"/>
      <c r="I13" s="34"/>
      <c r="J13" s="5" t="s">
        <v>63</v>
      </c>
      <c r="K13" s="13">
        <f>SUM(I13*1)</f>
        <v>0</v>
      </c>
    </row>
    <row r="14" spans="1:11" ht="12.95" customHeight="1" x14ac:dyDescent="0.2">
      <c r="A14" s="34"/>
      <c r="B14" s="5" t="s">
        <v>2</v>
      </c>
      <c r="C14" s="13">
        <f t="shared" ref="C14:C53" si="0">SUM(A14*3.59)</f>
        <v>0</v>
      </c>
      <c r="D14" s="14"/>
      <c r="E14" s="34"/>
      <c r="F14" s="5" t="s">
        <v>30</v>
      </c>
      <c r="G14" s="19">
        <f t="shared" ref="G14:G72" si="1">SUM(E14*1)</f>
        <v>0</v>
      </c>
      <c r="H14" s="15"/>
      <c r="I14" s="34"/>
      <c r="J14" s="5" t="s">
        <v>22</v>
      </c>
      <c r="K14" s="13">
        <f t="shared" ref="K14:K34" si="2">SUM(I14*1)</f>
        <v>0</v>
      </c>
    </row>
    <row r="15" spans="1:11" ht="12.95" customHeight="1" x14ac:dyDescent="0.2">
      <c r="A15" s="34"/>
      <c r="B15" s="5" t="s">
        <v>3</v>
      </c>
      <c r="C15" s="13">
        <f t="shared" si="0"/>
        <v>0</v>
      </c>
      <c r="D15" s="14"/>
      <c r="E15" s="34"/>
      <c r="F15" s="5" t="s">
        <v>31</v>
      </c>
      <c r="G15" s="19">
        <f t="shared" si="1"/>
        <v>0</v>
      </c>
      <c r="H15" s="15"/>
      <c r="I15" s="34"/>
      <c r="J15" s="5" t="s">
        <v>120</v>
      </c>
      <c r="K15" s="13">
        <f t="shared" si="2"/>
        <v>0</v>
      </c>
    </row>
    <row r="16" spans="1:11" ht="12.95" customHeight="1" x14ac:dyDescent="0.2">
      <c r="A16" s="34"/>
      <c r="B16" s="5" t="s">
        <v>4</v>
      </c>
      <c r="C16" s="13">
        <f t="shared" si="0"/>
        <v>0</v>
      </c>
      <c r="D16" s="14"/>
      <c r="E16" s="34"/>
      <c r="F16" s="5" t="s">
        <v>32</v>
      </c>
      <c r="G16" s="19">
        <f t="shared" si="1"/>
        <v>0</v>
      </c>
      <c r="H16" s="15"/>
      <c r="I16" s="34"/>
      <c r="J16" s="5" t="s">
        <v>64</v>
      </c>
      <c r="K16" s="13">
        <f t="shared" si="2"/>
        <v>0</v>
      </c>
    </row>
    <row r="17" spans="1:11" ht="12.95" customHeight="1" x14ac:dyDescent="0.2">
      <c r="A17" s="34"/>
      <c r="B17" s="5" t="s">
        <v>5</v>
      </c>
      <c r="C17" s="13">
        <f t="shared" si="0"/>
        <v>0</v>
      </c>
      <c r="D17" s="14"/>
      <c r="E17" s="34"/>
      <c r="F17" s="5" t="s">
        <v>33</v>
      </c>
      <c r="G17" s="19">
        <f t="shared" si="1"/>
        <v>0</v>
      </c>
      <c r="H17" s="15"/>
      <c r="I17" s="34"/>
      <c r="J17" s="5" t="s">
        <v>65</v>
      </c>
      <c r="K17" s="13">
        <f t="shared" si="2"/>
        <v>0</v>
      </c>
    </row>
    <row r="18" spans="1:11" ht="12.95" customHeight="1" x14ac:dyDescent="0.2">
      <c r="A18" s="34"/>
      <c r="B18" s="5" t="s">
        <v>6</v>
      </c>
      <c r="C18" s="13">
        <f t="shared" si="0"/>
        <v>0</v>
      </c>
      <c r="D18" s="14"/>
      <c r="E18" s="34"/>
      <c r="F18" s="5" t="s">
        <v>34</v>
      </c>
      <c r="G18" s="19">
        <f t="shared" si="1"/>
        <v>0</v>
      </c>
      <c r="H18" s="15"/>
      <c r="I18" s="34"/>
      <c r="J18" s="5" t="s">
        <v>92</v>
      </c>
      <c r="K18" s="13">
        <f t="shared" si="2"/>
        <v>0</v>
      </c>
    </row>
    <row r="19" spans="1:11" ht="12.95" customHeight="1" x14ac:dyDescent="0.2">
      <c r="A19" s="34"/>
      <c r="B19" s="5" t="s">
        <v>132</v>
      </c>
      <c r="C19" s="13">
        <f t="shared" si="0"/>
        <v>0</v>
      </c>
      <c r="D19" s="14"/>
      <c r="E19" s="34"/>
      <c r="F19" s="5" t="s">
        <v>35</v>
      </c>
      <c r="G19" s="19">
        <f t="shared" si="1"/>
        <v>0</v>
      </c>
      <c r="H19" s="15"/>
      <c r="I19" s="34"/>
      <c r="J19" s="5" t="s">
        <v>104</v>
      </c>
      <c r="K19" s="13">
        <f t="shared" si="2"/>
        <v>0</v>
      </c>
    </row>
    <row r="20" spans="1:11" ht="12.95" customHeight="1" x14ac:dyDescent="0.2">
      <c r="A20" s="34"/>
      <c r="B20" s="5" t="s">
        <v>7</v>
      </c>
      <c r="C20" s="13">
        <f t="shared" si="0"/>
        <v>0</v>
      </c>
      <c r="D20" s="14"/>
      <c r="E20" s="34"/>
      <c r="F20" s="5" t="s">
        <v>36</v>
      </c>
      <c r="G20" s="19">
        <f t="shared" si="1"/>
        <v>0</v>
      </c>
      <c r="H20" s="15"/>
      <c r="I20" s="34"/>
      <c r="J20" s="5" t="s">
        <v>119</v>
      </c>
      <c r="K20" s="13">
        <f t="shared" si="2"/>
        <v>0</v>
      </c>
    </row>
    <row r="21" spans="1:11" ht="12.95" customHeight="1" x14ac:dyDescent="0.2">
      <c r="A21" s="34"/>
      <c r="B21" s="5" t="s">
        <v>8</v>
      </c>
      <c r="C21" s="13">
        <f t="shared" si="0"/>
        <v>0</v>
      </c>
      <c r="D21" s="14"/>
      <c r="E21" s="34"/>
      <c r="F21" s="5" t="s">
        <v>37</v>
      </c>
      <c r="G21" s="19">
        <f t="shared" si="1"/>
        <v>0</v>
      </c>
      <c r="H21" s="15"/>
      <c r="I21" s="34"/>
      <c r="J21" s="5" t="s">
        <v>94</v>
      </c>
      <c r="K21" s="13">
        <f t="shared" si="2"/>
        <v>0</v>
      </c>
    </row>
    <row r="22" spans="1:11" ht="12.95" customHeight="1" x14ac:dyDescent="0.2">
      <c r="A22" s="34"/>
      <c r="B22" s="5" t="s">
        <v>9</v>
      </c>
      <c r="C22" s="13">
        <f t="shared" si="0"/>
        <v>0</v>
      </c>
      <c r="D22" s="14"/>
      <c r="E22" s="34"/>
      <c r="F22" s="5" t="s">
        <v>38</v>
      </c>
      <c r="G22" s="19">
        <f t="shared" si="1"/>
        <v>0</v>
      </c>
      <c r="H22" s="15"/>
      <c r="I22" s="34"/>
      <c r="J22" s="5" t="s">
        <v>95</v>
      </c>
      <c r="K22" s="13">
        <f t="shared" si="2"/>
        <v>0</v>
      </c>
    </row>
    <row r="23" spans="1:11" ht="12.95" customHeight="1" x14ac:dyDescent="0.2">
      <c r="A23" s="34"/>
      <c r="B23" s="5" t="s">
        <v>10</v>
      </c>
      <c r="C23" s="13">
        <f t="shared" si="0"/>
        <v>0</v>
      </c>
      <c r="D23" s="14"/>
      <c r="E23" s="34"/>
      <c r="F23" s="5" t="s">
        <v>39</v>
      </c>
      <c r="G23" s="19">
        <f t="shared" si="1"/>
        <v>0</v>
      </c>
      <c r="H23" s="15"/>
      <c r="I23" s="34"/>
      <c r="J23" s="5" t="s">
        <v>100</v>
      </c>
      <c r="K23" s="13">
        <f t="shared" si="2"/>
        <v>0</v>
      </c>
    </row>
    <row r="24" spans="1:11" ht="12.95" customHeight="1" x14ac:dyDescent="0.2">
      <c r="A24" s="34"/>
      <c r="B24" s="5" t="s">
        <v>102</v>
      </c>
      <c r="C24" s="13">
        <f t="shared" si="0"/>
        <v>0</v>
      </c>
      <c r="D24" s="14"/>
      <c r="E24" s="34"/>
      <c r="F24" s="5" t="s">
        <v>40</v>
      </c>
      <c r="G24" s="19">
        <f t="shared" si="1"/>
        <v>0</v>
      </c>
      <c r="H24" s="15"/>
      <c r="I24" s="34"/>
      <c r="J24" s="5" t="s">
        <v>125</v>
      </c>
      <c r="K24" s="13">
        <f t="shared" si="2"/>
        <v>0</v>
      </c>
    </row>
    <row r="25" spans="1:11" ht="12.95" customHeight="1" x14ac:dyDescent="0.2">
      <c r="A25" s="34"/>
      <c r="B25" s="5" t="s">
        <v>118</v>
      </c>
      <c r="C25" s="13">
        <f t="shared" si="0"/>
        <v>0</v>
      </c>
      <c r="D25" s="14"/>
      <c r="E25" s="34"/>
      <c r="F25" s="5" t="s">
        <v>41</v>
      </c>
      <c r="G25" s="19">
        <f t="shared" si="1"/>
        <v>0</v>
      </c>
      <c r="H25" s="15"/>
      <c r="I25" s="34"/>
      <c r="J25" s="5" t="s">
        <v>129</v>
      </c>
      <c r="K25" s="13">
        <f t="shared" si="2"/>
        <v>0</v>
      </c>
    </row>
    <row r="26" spans="1:11" ht="12.95" customHeight="1" x14ac:dyDescent="0.2">
      <c r="A26" s="34"/>
      <c r="B26" s="5" t="s">
        <v>133</v>
      </c>
      <c r="C26" s="13">
        <f t="shared" si="0"/>
        <v>0</v>
      </c>
      <c r="D26" s="14"/>
      <c r="E26" s="34"/>
      <c r="F26" s="5" t="s">
        <v>42</v>
      </c>
      <c r="G26" s="19">
        <f t="shared" si="1"/>
        <v>0</v>
      </c>
      <c r="H26" s="15"/>
      <c r="I26" s="34"/>
      <c r="J26" s="5" t="s">
        <v>66</v>
      </c>
      <c r="K26" s="13">
        <f t="shared" si="2"/>
        <v>0</v>
      </c>
    </row>
    <row r="27" spans="1:11" ht="12.95" customHeight="1" x14ac:dyDescent="0.2">
      <c r="A27" s="34"/>
      <c r="B27" s="5" t="s">
        <v>84</v>
      </c>
      <c r="C27" s="13">
        <f t="shared" si="0"/>
        <v>0</v>
      </c>
      <c r="D27" s="14"/>
      <c r="E27" s="34"/>
      <c r="F27" s="5" t="s">
        <v>93</v>
      </c>
      <c r="G27" s="19">
        <f t="shared" si="1"/>
        <v>0</v>
      </c>
      <c r="H27" s="15"/>
      <c r="I27" s="34"/>
      <c r="J27" s="5" t="s">
        <v>67</v>
      </c>
      <c r="K27" s="13">
        <f t="shared" si="2"/>
        <v>0</v>
      </c>
    </row>
    <row r="28" spans="1:11" ht="12.95" customHeight="1" x14ac:dyDescent="0.2">
      <c r="A28" s="34"/>
      <c r="B28" s="5" t="s">
        <v>98</v>
      </c>
      <c r="C28" s="13">
        <f t="shared" si="0"/>
        <v>0</v>
      </c>
      <c r="D28" s="14"/>
      <c r="E28" s="34"/>
      <c r="F28" s="5" t="s">
        <v>127</v>
      </c>
      <c r="G28" s="19">
        <f t="shared" si="1"/>
        <v>0</v>
      </c>
      <c r="H28" s="15"/>
      <c r="I28" s="34"/>
      <c r="J28" s="5" t="s">
        <v>105</v>
      </c>
      <c r="K28" s="13">
        <f t="shared" si="2"/>
        <v>0</v>
      </c>
    </row>
    <row r="29" spans="1:11" ht="12.95" customHeight="1" x14ac:dyDescent="0.2">
      <c r="A29" s="34"/>
      <c r="B29" s="5" t="s">
        <v>11</v>
      </c>
      <c r="C29" s="13">
        <f t="shared" si="0"/>
        <v>0</v>
      </c>
      <c r="D29" s="14"/>
      <c r="E29" s="34"/>
      <c r="F29" s="5" t="s">
        <v>43</v>
      </c>
      <c r="G29" s="19">
        <f t="shared" si="1"/>
        <v>0</v>
      </c>
      <c r="H29" s="15"/>
      <c r="I29" s="34"/>
      <c r="J29" s="5" t="s">
        <v>123</v>
      </c>
      <c r="K29" s="13">
        <f t="shared" si="2"/>
        <v>0</v>
      </c>
    </row>
    <row r="30" spans="1:11" ht="12.95" customHeight="1" x14ac:dyDescent="0.2">
      <c r="A30" s="34"/>
      <c r="B30" s="5" t="s">
        <v>134</v>
      </c>
      <c r="C30" s="13">
        <f t="shared" si="0"/>
        <v>0</v>
      </c>
      <c r="D30" s="14"/>
      <c r="E30" s="34"/>
      <c r="F30" s="5" t="s">
        <v>183</v>
      </c>
      <c r="G30" s="19">
        <f t="shared" si="1"/>
        <v>0</v>
      </c>
      <c r="H30" s="15"/>
      <c r="I30" s="34"/>
      <c r="J30" s="5" t="s">
        <v>99</v>
      </c>
      <c r="K30" s="13">
        <f t="shared" si="2"/>
        <v>0</v>
      </c>
    </row>
    <row r="31" spans="1:11" ht="12.95" customHeight="1" x14ac:dyDescent="0.2">
      <c r="A31" s="34"/>
      <c r="B31" s="5" t="s">
        <v>12</v>
      </c>
      <c r="C31" s="13">
        <f t="shared" si="0"/>
        <v>0</v>
      </c>
      <c r="D31" s="14"/>
      <c r="E31" s="34"/>
      <c r="F31" s="5" t="s">
        <v>87</v>
      </c>
      <c r="G31" s="19">
        <f t="shared" si="1"/>
        <v>0</v>
      </c>
      <c r="H31" s="15"/>
      <c r="I31" s="34"/>
      <c r="J31" s="5" t="s">
        <v>68</v>
      </c>
      <c r="K31" s="13">
        <f t="shared" si="2"/>
        <v>0</v>
      </c>
    </row>
    <row r="32" spans="1:11" ht="12.95" customHeight="1" x14ac:dyDescent="0.2">
      <c r="A32" s="34"/>
      <c r="B32" s="5" t="s">
        <v>13</v>
      </c>
      <c r="C32" s="13">
        <f t="shared" si="0"/>
        <v>0</v>
      </c>
      <c r="D32" s="14"/>
      <c r="E32" s="34"/>
      <c r="F32" s="5" t="s">
        <v>44</v>
      </c>
      <c r="G32" s="19">
        <f t="shared" si="1"/>
        <v>0</v>
      </c>
      <c r="H32" s="15"/>
      <c r="I32" s="34"/>
      <c r="J32" s="5" t="s">
        <v>136</v>
      </c>
      <c r="K32" s="13">
        <f t="shared" si="2"/>
        <v>0</v>
      </c>
    </row>
    <row r="33" spans="1:11" ht="12.95" customHeight="1" x14ac:dyDescent="0.2">
      <c r="A33" s="34"/>
      <c r="B33" s="5" t="s">
        <v>14</v>
      </c>
      <c r="C33" s="13">
        <f t="shared" si="0"/>
        <v>0</v>
      </c>
      <c r="D33" s="14"/>
      <c r="E33" s="34"/>
      <c r="F33" s="5" t="s">
        <v>45</v>
      </c>
      <c r="G33" s="19">
        <f t="shared" si="1"/>
        <v>0</v>
      </c>
      <c r="H33" s="15"/>
      <c r="I33" s="34"/>
      <c r="J33" s="5" t="s">
        <v>69</v>
      </c>
      <c r="K33" s="13">
        <f t="shared" si="2"/>
        <v>0</v>
      </c>
    </row>
    <row r="34" spans="1:11" ht="12.95" customHeight="1" x14ac:dyDescent="0.2">
      <c r="A34" s="34"/>
      <c r="B34" s="5" t="s">
        <v>15</v>
      </c>
      <c r="C34" s="13">
        <f t="shared" si="0"/>
        <v>0</v>
      </c>
      <c r="D34" s="14"/>
      <c r="E34" s="34"/>
      <c r="F34" s="5" t="s">
        <v>46</v>
      </c>
      <c r="G34" s="19">
        <f t="shared" si="1"/>
        <v>0</v>
      </c>
      <c r="H34" s="15"/>
      <c r="I34" s="34"/>
      <c r="J34" s="5" t="s">
        <v>122</v>
      </c>
      <c r="K34" s="13">
        <f t="shared" si="2"/>
        <v>0</v>
      </c>
    </row>
    <row r="35" spans="1:11" ht="12.95" customHeight="1" x14ac:dyDescent="0.25">
      <c r="A35" s="34"/>
      <c r="B35" s="5" t="s">
        <v>85</v>
      </c>
      <c r="C35" s="13">
        <f t="shared" si="0"/>
        <v>0</v>
      </c>
      <c r="D35" s="14"/>
      <c r="E35" s="34"/>
      <c r="F35" s="5" t="s">
        <v>6</v>
      </c>
      <c r="G35" s="19">
        <f t="shared" si="1"/>
        <v>0</v>
      </c>
      <c r="H35" s="15"/>
      <c r="I35" s="35"/>
      <c r="J35" s="6" t="s">
        <v>164</v>
      </c>
      <c r="K35" s="13">
        <f>SUM(K13:K34)</f>
        <v>0</v>
      </c>
    </row>
    <row r="36" spans="1:11" ht="12.95" customHeight="1" x14ac:dyDescent="0.2">
      <c r="A36" s="34"/>
      <c r="B36" s="5" t="s">
        <v>16</v>
      </c>
      <c r="C36" s="13">
        <f t="shared" si="0"/>
        <v>0</v>
      </c>
      <c r="D36" s="14"/>
      <c r="E36" s="34"/>
      <c r="F36" s="5" t="s">
        <v>82</v>
      </c>
      <c r="G36" s="19">
        <f t="shared" si="1"/>
        <v>0</v>
      </c>
      <c r="H36" s="15"/>
      <c r="I36" s="35"/>
      <c r="J36" s="17"/>
      <c r="K36" s="16"/>
    </row>
    <row r="37" spans="1:11" ht="12.95" customHeight="1" x14ac:dyDescent="0.25">
      <c r="A37" s="34"/>
      <c r="B37" s="5" t="s">
        <v>17</v>
      </c>
      <c r="C37" s="13">
        <f t="shared" si="0"/>
        <v>0</v>
      </c>
      <c r="D37" s="14"/>
      <c r="E37" s="34"/>
      <c r="F37" s="5" t="s">
        <v>47</v>
      </c>
      <c r="G37" s="19">
        <f t="shared" si="1"/>
        <v>0</v>
      </c>
      <c r="H37" s="15"/>
      <c r="I37" s="35"/>
      <c r="J37" s="6"/>
      <c r="K37" s="16"/>
    </row>
    <row r="38" spans="1:11" ht="12.95" customHeight="1" x14ac:dyDescent="0.2">
      <c r="A38" s="34"/>
      <c r="B38" s="5" t="s">
        <v>18</v>
      </c>
      <c r="C38" s="13">
        <f t="shared" si="0"/>
        <v>0</v>
      </c>
      <c r="D38" s="14"/>
      <c r="E38" s="34"/>
      <c r="F38" s="5" t="s">
        <v>169</v>
      </c>
      <c r="G38" s="19">
        <f t="shared" si="1"/>
        <v>0</v>
      </c>
      <c r="H38" s="15"/>
      <c r="I38" s="34"/>
      <c r="J38" s="5" t="s">
        <v>131</v>
      </c>
      <c r="K38" s="13">
        <f>SUM(I38*5)</f>
        <v>0</v>
      </c>
    </row>
    <row r="39" spans="1:11" ht="12.95" customHeight="1" x14ac:dyDescent="0.2">
      <c r="A39" s="34"/>
      <c r="B39" s="5" t="s">
        <v>19</v>
      </c>
      <c r="C39" s="13">
        <f t="shared" si="0"/>
        <v>0</v>
      </c>
      <c r="D39" s="14"/>
      <c r="E39" s="34"/>
      <c r="F39" s="5" t="s">
        <v>48</v>
      </c>
      <c r="G39" s="19">
        <f t="shared" si="1"/>
        <v>0</v>
      </c>
      <c r="H39" s="15"/>
      <c r="I39" s="34"/>
      <c r="J39" s="5" t="s">
        <v>162</v>
      </c>
      <c r="K39" s="13">
        <f t="shared" ref="K39:K77" si="3">SUM(I39*5)</f>
        <v>0</v>
      </c>
    </row>
    <row r="40" spans="1:11" ht="12.95" customHeight="1" x14ac:dyDescent="0.2">
      <c r="A40" s="34"/>
      <c r="B40" s="5" t="s">
        <v>20</v>
      </c>
      <c r="C40" s="13">
        <f t="shared" si="0"/>
        <v>0</v>
      </c>
      <c r="D40" s="14"/>
      <c r="E40" s="34"/>
      <c r="F40" s="5" t="s">
        <v>49</v>
      </c>
      <c r="G40" s="19">
        <f t="shared" si="1"/>
        <v>0</v>
      </c>
      <c r="H40" s="15"/>
      <c r="I40" s="34"/>
      <c r="J40" s="5" t="s">
        <v>173</v>
      </c>
      <c r="K40" s="13">
        <f>SUM(I40*8)</f>
        <v>0</v>
      </c>
    </row>
    <row r="41" spans="1:11" ht="12.95" customHeight="1" x14ac:dyDescent="0.2">
      <c r="A41" s="34"/>
      <c r="B41" s="5" t="s">
        <v>86</v>
      </c>
      <c r="C41" s="13">
        <f t="shared" si="0"/>
        <v>0</v>
      </c>
      <c r="D41" s="14"/>
      <c r="E41" s="34"/>
      <c r="F41" s="5" t="s">
        <v>50</v>
      </c>
      <c r="G41" s="19">
        <f t="shared" si="1"/>
        <v>0</v>
      </c>
      <c r="H41" s="15"/>
      <c r="I41" s="34"/>
      <c r="J41" s="5" t="s">
        <v>161</v>
      </c>
      <c r="K41" s="13">
        <f t="shared" si="3"/>
        <v>0</v>
      </c>
    </row>
    <row r="42" spans="1:11" ht="12.95" customHeight="1" x14ac:dyDescent="0.2">
      <c r="A42" s="34"/>
      <c r="B42" s="5" t="s">
        <v>21</v>
      </c>
      <c r="C42" s="13">
        <f t="shared" si="0"/>
        <v>0</v>
      </c>
      <c r="D42" s="14"/>
      <c r="E42" s="34"/>
      <c r="F42" s="5" t="s">
        <v>101</v>
      </c>
      <c r="G42" s="19">
        <f t="shared" si="1"/>
        <v>0</v>
      </c>
      <c r="H42" s="15"/>
      <c r="I42" s="34"/>
      <c r="J42" s="5" t="s">
        <v>159</v>
      </c>
      <c r="K42" s="13">
        <f t="shared" si="3"/>
        <v>0</v>
      </c>
    </row>
    <row r="43" spans="1:11" ht="12.95" customHeight="1" x14ac:dyDescent="0.2">
      <c r="A43" s="34"/>
      <c r="B43" s="5" t="s">
        <v>97</v>
      </c>
      <c r="C43" s="13">
        <f t="shared" si="0"/>
        <v>0</v>
      </c>
      <c r="D43" s="14"/>
      <c r="E43" s="34"/>
      <c r="F43" s="5" t="s">
        <v>12</v>
      </c>
      <c r="G43" s="19">
        <f t="shared" si="1"/>
        <v>0</v>
      </c>
      <c r="H43" s="15"/>
      <c r="I43" s="34"/>
      <c r="J43" s="5" t="s">
        <v>160</v>
      </c>
      <c r="K43" s="13">
        <f t="shared" si="3"/>
        <v>0</v>
      </c>
    </row>
    <row r="44" spans="1:11" ht="12.95" customHeight="1" x14ac:dyDescent="0.2">
      <c r="A44" s="34"/>
      <c r="B44" s="5" t="s">
        <v>143</v>
      </c>
      <c r="C44" s="13">
        <f t="shared" si="0"/>
        <v>0</v>
      </c>
      <c r="D44" s="14"/>
      <c r="E44" s="34"/>
      <c r="F44" s="5" t="s">
        <v>124</v>
      </c>
      <c r="G44" s="19">
        <f t="shared" si="1"/>
        <v>0</v>
      </c>
      <c r="H44" s="15"/>
      <c r="I44" s="34"/>
      <c r="J44" s="5" t="s">
        <v>158</v>
      </c>
      <c r="K44" s="13">
        <f t="shared" si="3"/>
        <v>0</v>
      </c>
    </row>
    <row r="45" spans="1:11" ht="12.95" customHeight="1" x14ac:dyDescent="0.2">
      <c r="A45" s="34"/>
      <c r="B45" s="5" t="s">
        <v>22</v>
      </c>
      <c r="C45" s="13">
        <f t="shared" si="0"/>
        <v>0</v>
      </c>
      <c r="D45" s="14"/>
      <c r="E45" s="34"/>
      <c r="F45" s="5" t="s">
        <v>142</v>
      </c>
      <c r="G45" s="19">
        <f t="shared" si="1"/>
        <v>0</v>
      </c>
      <c r="H45" s="15"/>
      <c r="I45" s="34"/>
      <c r="J45" s="5" t="s">
        <v>146</v>
      </c>
      <c r="K45" s="13">
        <f>SUM(I45*3)</f>
        <v>0</v>
      </c>
    </row>
    <row r="46" spans="1:11" ht="12.95" customHeight="1" x14ac:dyDescent="0.2">
      <c r="A46" s="34"/>
      <c r="B46" s="5" t="s">
        <v>23</v>
      </c>
      <c r="C46" s="13">
        <f t="shared" si="0"/>
        <v>0</v>
      </c>
      <c r="D46" s="14"/>
      <c r="E46" s="34"/>
      <c r="F46" s="5" t="s">
        <v>126</v>
      </c>
      <c r="G46" s="19">
        <f t="shared" si="1"/>
        <v>0</v>
      </c>
      <c r="H46" s="15"/>
      <c r="I46" s="34"/>
      <c r="J46" s="5" t="s">
        <v>147</v>
      </c>
      <c r="K46" s="13">
        <f t="shared" si="3"/>
        <v>0</v>
      </c>
    </row>
    <row r="47" spans="1:11" ht="12.95" customHeight="1" x14ac:dyDescent="0.2">
      <c r="A47" s="34"/>
      <c r="B47" s="5" t="s">
        <v>24</v>
      </c>
      <c r="C47" s="13">
        <f t="shared" si="0"/>
        <v>0</v>
      </c>
      <c r="D47" s="14"/>
      <c r="E47" s="34"/>
      <c r="F47" s="5" t="s">
        <v>51</v>
      </c>
      <c r="G47" s="19">
        <f t="shared" si="1"/>
        <v>0</v>
      </c>
      <c r="H47" s="15"/>
      <c r="I47" s="34"/>
      <c r="J47" s="5" t="s">
        <v>148</v>
      </c>
      <c r="K47" s="13">
        <f t="shared" ref="K47:K51" si="4">SUM(I47*3)</f>
        <v>0</v>
      </c>
    </row>
    <row r="48" spans="1:11" ht="12.95" customHeight="1" x14ac:dyDescent="0.2">
      <c r="A48" s="34"/>
      <c r="B48" s="5" t="s">
        <v>25</v>
      </c>
      <c r="C48" s="13">
        <f t="shared" si="0"/>
        <v>0</v>
      </c>
      <c r="D48" s="14"/>
      <c r="E48" s="34"/>
      <c r="F48" s="5" t="s">
        <v>52</v>
      </c>
      <c r="G48" s="19">
        <f t="shared" si="1"/>
        <v>0</v>
      </c>
      <c r="H48" s="15"/>
      <c r="I48" s="34"/>
      <c r="J48" s="5" t="s">
        <v>149</v>
      </c>
      <c r="K48" s="13">
        <f t="shared" si="4"/>
        <v>0</v>
      </c>
    </row>
    <row r="49" spans="1:11" ht="12.95" customHeight="1" x14ac:dyDescent="0.2">
      <c r="A49" s="34"/>
      <c r="B49" s="5" t="s">
        <v>135</v>
      </c>
      <c r="C49" s="13">
        <f t="shared" si="0"/>
        <v>0</v>
      </c>
      <c r="D49" s="14"/>
      <c r="E49" s="34"/>
      <c r="F49" s="5" t="s">
        <v>53</v>
      </c>
      <c r="G49" s="19">
        <f t="shared" si="1"/>
        <v>0</v>
      </c>
      <c r="H49" s="15"/>
      <c r="I49" s="34"/>
      <c r="J49" s="5" t="s">
        <v>150</v>
      </c>
      <c r="K49" s="13">
        <f t="shared" si="4"/>
        <v>0</v>
      </c>
    </row>
    <row r="50" spans="1:11" ht="12.95" customHeight="1" x14ac:dyDescent="0.2">
      <c r="A50" s="34"/>
      <c r="B50" s="5" t="s">
        <v>26</v>
      </c>
      <c r="C50" s="13">
        <f t="shared" si="0"/>
        <v>0</v>
      </c>
      <c r="D50" s="14"/>
      <c r="E50" s="34"/>
      <c r="F50" s="5" t="s">
        <v>88</v>
      </c>
      <c r="G50" s="19">
        <f t="shared" si="1"/>
        <v>0</v>
      </c>
      <c r="H50" s="15"/>
      <c r="I50" s="34"/>
      <c r="J50" s="5" t="s">
        <v>151</v>
      </c>
      <c r="K50" s="13">
        <f t="shared" si="4"/>
        <v>0</v>
      </c>
    </row>
    <row r="51" spans="1:11" ht="12.95" customHeight="1" x14ac:dyDescent="0.2">
      <c r="A51" s="34"/>
      <c r="B51" s="5" t="s">
        <v>27</v>
      </c>
      <c r="C51" s="13">
        <f t="shared" si="0"/>
        <v>0</v>
      </c>
      <c r="D51" s="14"/>
      <c r="E51" s="34"/>
      <c r="F51" s="5" t="s">
        <v>89</v>
      </c>
      <c r="G51" s="19">
        <f t="shared" si="1"/>
        <v>0</v>
      </c>
      <c r="H51" s="15"/>
      <c r="I51" s="34"/>
      <c r="J51" s="5" t="s">
        <v>152</v>
      </c>
      <c r="K51" s="13">
        <f t="shared" si="4"/>
        <v>0</v>
      </c>
    </row>
    <row r="52" spans="1:11" ht="12.95" customHeight="1" x14ac:dyDescent="0.2">
      <c r="A52" s="34"/>
      <c r="B52" s="5" t="s">
        <v>144</v>
      </c>
      <c r="C52" s="13">
        <f t="shared" si="0"/>
        <v>0</v>
      </c>
      <c r="D52" s="14"/>
      <c r="E52" s="34"/>
      <c r="F52" s="5" t="s">
        <v>170</v>
      </c>
      <c r="G52" s="19">
        <f t="shared" si="1"/>
        <v>0</v>
      </c>
      <c r="H52" s="15"/>
      <c r="I52" s="34"/>
      <c r="J52" s="5" t="s">
        <v>153</v>
      </c>
      <c r="K52" s="13">
        <f t="shared" si="3"/>
        <v>0</v>
      </c>
    </row>
    <row r="53" spans="1:11" ht="12.95" customHeight="1" x14ac:dyDescent="0.2">
      <c r="A53" s="34"/>
      <c r="B53" s="5" t="s">
        <v>28</v>
      </c>
      <c r="C53" s="13">
        <f t="shared" si="0"/>
        <v>0</v>
      </c>
      <c r="D53" s="14"/>
      <c r="E53" s="34"/>
      <c r="F53" s="5" t="s">
        <v>108</v>
      </c>
      <c r="G53" s="19">
        <f t="shared" si="1"/>
        <v>0</v>
      </c>
      <c r="H53" s="15"/>
      <c r="I53" s="34"/>
      <c r="J53" s="5" t="s">
        <v>154</v>
      </c>
      <c r="K53" s="13">
        <f t="shared" si="3"/>
        <v>0</v>
      </c>
    </row>
    <row r="54" spans="1:11" ht="12.95" customHeight="1" x14ac:dyDescent="0.25">
      <c r="A54" s="5"/>
      <c r="B54" s="6" t="s">
        <v>29</v>
      </c>
      <c r="C54" s="13">
        <f>SUM(C13:C53)</f>
        <v>0</v>
      </c>
      <c r="D54" s="18"/>
      <c r="E54" s="34"/>
      <c r="F54" s="5" t="s">
        <v>109</v>
      </c>
      <c r="G54" s="19">
        <f t="shared" si="1"/>
        <v>0</v>
      </c>
      <c r="H54" s="15"/>
      <c r="I54" s="34"/>
      <c r="J54" s="5" t="s">
        <v>155</v>
      </c>
      <c r="K54" s="13">
        <f t="shared" si="3"/>
        <v>0</v>
      </c>
    </row>
    <row r="55" spans="1:11" ht="12.95" customHeight="1" x14ac:dyDescent="0.2">
      <c r="A55" s="5"/>
      <c r="B55" s="19"/>
      <c r="C55" s="12"/>
      <c r="D55" s="20"/>
      <c r="E55" s="34"/>
      <c r="F55" s="5" t="s">
        <v>145</v>
      </c>
      <c r="G55" s="19">
        <f t="shared" si="1"/>
        <v>0</v>
      </c>
      <c r="H55" s="15"/>
      <c r="I55" s="34"/>
      <c r="J55" s="5" t="s">
        <v>156</v>
      </c>
      <c r="K55" s="13">
        <f t="shared" si="3"/>
        <v>0</v>
      </c>
    </row>
    <row r="56" spans="1:11" ht="12.95" customHeight="1" x14ac:dyDescent="0.2">
      <c r="A56" s="5"/>
      <c r="B56" s="5"/>
      <c r="C56" s="12"/>
      <c r="D56" s="20"/>
      <c r="E56" s="34"/>
      <c r="F56" s="5" t="s">
        <v>85</v>
      </c>
      <c r="G56" s="19">
        <f t="shared" si="1"/>
        <v>0</v>
      </c>
      <c r="H56" s="15"/>
      <c r="I56" s="34"/>
      <c r="J56" s="5" t="s">
        <v>194</v>
      </c>
      <c r="K56" s="13">
        <f>SUM(I56*3.99)</f>
        <v>0</v>
      </c>
    </row>
    <row r="57" spans="1:11" ht="12.95" customHeight="1" x14ac:dyDescent="0.2">
      <c r="A57" s="5"/>
      <c r="B57" s="5"/>
      <c r="C57" s="12"/>
      <c r="D57" s="20"/>
      <c r="E57" s="34"/>
      <c r="F57" s="5" t="s">
        <v>107</v>
      </c>
      <c r="G57" s="19">
        <f t="shared" si="1"/>
        <v>0</v>
      </c>
      <c r="H57" s="15"/>
      <c r="I57" s="34"/>
      <c r="J57" s="5" t="s">
        <v>157</v>
      </c>
      <c r="K57" s="13">
        <f>SUM(I57*2.5)</f>
        <v>0</v>
      </c>
    </row>
    <row r="58" spans="1:11" ht="12.95" customHeight="1" x14ac:dyDescent="0.2">
      <c r="A58" s="5"/>
      <c r="B58" s="5"/>
      <c r="C58" s="12"/>
      <c r="D58" s="20"/>
      <c r="E58" s="34"/>
      <c r="F58" s="5" t="s">
        <v>54</v>
      </c>
      <c r="G58" s="19">
        <f t="shared" si="1"/>
        <v>0</v>
      </c>
      <c r="H58" s="15"/>
      <c r="I58" s="34"/>
      <c r="J58" s="5" t="s">
        <v>196</v>
      </c>
      <c r="K58" s="13">
        <f>SUM(I58*3.99)</f>
        <v>0</v>
      </c>
    </row>
    <row r="59" spans="1:11" ht="12.95" customHeight="1" x14ac:dyDescent="0.2">
      <c r="A59" s="21"/>
      <c r="B59" s="5"/>
      <c r="C59" s="12"/>
      <c r="D59" s="20"/>
      <c r="E59" s="34"/>
      <c r="F59" s="5" t="s">
        <v>55</v>
      </c>
      <c r="G59" s="19">
        <f t="shared" si="1"/>
        <v>0</v>
      </c>
      <c r="H59" s="15"/>
      <c r="I59" s="34"/>
      <c r="J59" s="5" t="s">
        <v>195</v>
      </c>
      <c r="K59" s="13">
        <f>SUM(I59*2.99)</f>
        <v>0</v>
      </c>
    </row>
    <row r="60" spans="1:11" ht="12.95" customHeight="1" x14ac:dyDescent="0.25">
      <c r="A60" s="22" t="s">
        <v>193</v>
      </c>
      <c r="B60" s="5"/>
      <c r="C60" s="12"/>
      <c r="D60" s="20"/>
      <c r="E60" s="34"/>
      <c r="F60" s="5" t="s">
        <v>56</v>
      </c>
      <c r="G60" s="19">
        <f t="shared" si="1"/>
        <v>0</v>
      </c>
      <c r="H60" s="15"/>
      <c r="I60" s="34"/>
      <c r="J60" s="5" t="s">
        <v>197</v>
      </c>
      <c r="K60" s="13">
        <f>SUM(I60*2.99)</f>
        <v>0</v>
      </c>
    </row>
    <row r="61" spans="1:11" ht="12.95" customHeight="1" x14ac:dyDescent="0.2">
      <c r="A61" s="23"/>
      <c r="B61" s="5" t="s">
        <v>70</v>
      </c>
      <c r="C61" s="25">
        <f>SUM(A61*2.99)</f>
        <v>0</v>
      </c>
      <c r="D61" s="24"/>
      <c r="E61" s="34"/>
      <c r="F61" s="5" t="s">
        <v>110</v>
      </c>
      <c r="G61" s="19">
        <f t="shared" si="1"/>
        <v>0</v>
      </c>
      <c r="H61" s="15"/>
      <c r="I61" s="34"/>
      <c r="J61" s="5" t="s">
        <v>198</v>
      </c>
      <c r="K61" s="13">
        <f>SUM(I61*2.99)</f>
        <v>0</v>
      </c>
    </row>
    <row r="62" spans="1:11" ht="12.95" customHeight="1" x14ac:dyDescent="0.2">
      <c r="A62" s="23"/>
      <c r="B62" s="5" t="s">
        <v>71</v>
      </c>
      <c r="C62" s="25">
        <f t="shared" ref="C62:C67" si="5">SUM(A62*2.99)</f>
        <v>0</v>
      </c>
      <c r="D62" s="24"/>
      <c r="E62" s="34"/>
      <c r="F62" s="5" t="s">
        <v>121</v>
      </c>
      <c r="G62" s="19">
        <f t="shared" si="1"/>
        <v>0</v>
      </c>
      <c r="H62" s="15"/>
      <c r="I62" s="34"/>
      <c r="J62" s="5" t="s">
        <v>174</v>
      </c>
      <c r="K62" s="13">
        <f t="shared" si="3"/>
        <v>0</v>
      </c>
    </row>
    <row r="63" spans="1:11" ht="12.95" customHeight="1" x14ac:dyDescent="0.2">
      <c r="A63" s="23"/>
      <c r="B63" s="5" t="s">
        <v>72</v>
      </c>
      <c r="C63" s="25">
        <f t="shared" si="5"/>
        <v>0</v>
      </c>
      <c r="D63" s="24"/>
      <c r="E63" s="34"/>
      <c r="F63" s="5" t="s">
        <v>90</v>
      </c>
      <c r="G63" s="19">
        <f t="shared" si="1"/>
        <v>0</v>
      </c>
      <c r="H63" s="15"/>
      <c r="I63" s="34"/>
      <c r="J63" s="5" t="s">
        <v>175</v>
      </c>
      <c r="K63" s="13">
        <f t="shared" si="3"/>
        <v>0</v>
      </c>
    </row>
    <row r="64" spans="1:11" ht="12.95" customHeight="1" x14ac:dyDescent="0.2">
      <c r="A64" s="23"/>
      <c r="B64" s="5" t="s">
        <v>73</v>
      </c>
      <c r="C64" s="25">
        <f t="shared" si="5"/>
        <v>0</v>
      </c>
      <c r="D64" s="24"/>
      <c r="E64" s="34"/>
      <c r="F64" s="5" t="s">
        <v>57</v>
      </c>
      <c r="G64" s="19">
        <f t="shared" si="1"/>
        <v>0</v>
      </c>
      <c r="H64" s="15"/>
      <c r="I64" s="34"/>
      <c r="J64" s="5" t="s">
        <v>165</v>
      </c>
      <c r="K64" s="13">
        <f t="shared" si="3"/>
        <v>0</v>
      </c>
    </row>
    <row r="65" spans="1:11" ht="12.95" customHeight="1" x14ac:dyDescent="0.2">
      <c r="A65" s="23"/>
      <c r="B65" s="5" t="s">
        <v>74</v>
      </c>
      <c r="C65" s="25">
        <f t="shared" si="5"/>
        <v>0</v>
      </c>
      <c r="D65" s="24"/>
      <c r="E65" s="34"/>
      <c r="F65" s="5" t="s">
        <v>58</v>
      </c>
      <c r="G65" s="19">
        <f t="shared" si="1"/>
        <v>0</v>
      </c>
      <c r="H65" s="15"/>
      <c r="I65" s="34"/>
      <c r="J65" s="5" t="s">
        <v>166</v>
      </c>
      <c r="K65" s="13">
        <f t="shared" si="3"/>
        <v>0</v>
      </c>
    </row>
    <row r="66" spans="1:11" ht="12.95" customHeight="1" x14ac:dyDescent="0.2">
      <c r="A66" s="26"/>
      <c r="B66" s="5" t="s">
        <v>75</v>
      </c>
      <c r="C66" s="25">
        <f t="shared" si="5"/>
        <v>0</v>
      </c>
      <c r="D66" s="24"/>
      <c r="E66" s="34"/>
      <c r="F66" s="5" t="s">
        <v>59</v>
      </c>
      <c r="G66" s="19">
        <f t="shared" si="1"/>
        <v>0</v>
      </c>
      <c r="H66" s="15"/>
      <c r="I66" s="34"/>
      <c r="J66" s="5" t="s">
        <v>167</v>
      </c>
      <c r="K66" s="13">
        <f t="shared" si="3"/>
        <v>0</v>
      </c>
    </row>
    <row r="67" spans="1:11" ht="12.95" customHeight="1" x14ac:dyDescent="0.2">
      <c r="A67" s="23"/>
      <c r="B67" s="5" t="s">
        <v>49</v>
      </c>
      <c r="C67" s="25">
        <f t="shared" si="5"/>
        <v>0</v>
      </c>
      <c r="D67" s="24"/>
      <c r="E67" s="34"/>
      <c r="F67" s="5" t="s">
        <v>168</v>
      </c>
      <c r="G67" s="19">
        <f t="shared" si="1"/>
        <v>0</v>
      </c>
      <c r="H67" s="15"/>
      <c r="I67" s="34"/>
      <c r="J67" s="5" t="s">
        <v>177</v>
      </c>
      <c r="K67" s="13">
        <f>SUM(I67*3)</f>
        <v>0</v>
      </c>
    </row>
    <row r="68" spans="1:11" ht="12.95" customHeight="1" x14ac:dyDescent="0.25">
      <c r="A68" s="5"/>
      <c r="B68" s="6" t="s">
        <v>29</v>
      </c>
      <c r="C68" s="25">
        <f>SUM(C61:C67)</f>
        <v>0</v>
      </c>
      <c r="D68" s="24"/>
      <c r="E68" s="34"/>
      <c r="F68" s="5" t="s">
        <v>91</v>
      </c>
      <c r="G68" s="19">
        <f t="shared" si="1"/>
        <v>0</v>
      </c>
      <c r="H68" s="15"/>
      <c r="I68" s="34"/>
      <c r="J68" s="5" t="s">
        <v>178</v>
      </c>
      <c r="K68" s="13">
        <f t="shared" si="3"/>
        <v>0</v>
      </c>
    </row>
    <row r="69" spans="1:11" ht="12.95" customHeight="1" x14ac:dyDescent="0.25">
      <c r="A69" s="5"/>
      <c r="B69" s="27"/>
      <c r="C69" s="12"/>
      <c r="D69" s="20"/>
      <c r="E69" s="34"/>
      <c r="F69" s="5" t="s">
        <v>171</v>
      </c>
      <c r="G69" s="19">
        <f t="shared" si="1"/>
        <v>0</v>
      </c>
      <c r="H69" s="15"/>
      <c r="I69" s="34"/>
      <c r="J69" s="5" t="s">
        <v>176</v>
      </c>
      <c r="K69" s="13">
        <f>SUM(I69*3)</f>
        <v>0</v>
      </c>
    </row>
    <row r="70" spans="1:11" ht="12.95" customHeight="1" x14ac:dyDescent="0.25">
      <c r="A70" s="5"/>
      <c r="B70" s="6"/>
      <c r="C70" s="12"/>
      <c r="D70" s="20"/>
      <c r="E70" s="34"/>
      <c r="F70" s="5" t="s">
        <v>103</v>
      </c>
      <c r="G70" s="19">
        <f t="shared" si="1"/>
        <v>0</v>
      </c>
      <c r="H70" s="15"/>
      <c r="I70" s="34"/>
      <c r="J70" s="5" t="s">
        <v>179</v>
      </c>
      <c r="K70" s="13">
        <f t="shared" si="3"/>
        <v>0</v>
      </c>
    </row>
    <row r="71" spans="1:11" ht="12.95" customHeight="1" x14ac:dyDescent="0.25">
      <c r="A71" s="5"/>
      <c r="B71" s="6"/>
      <c r="C71" s="12"/>
      <c r="D71" s="20"/>
      <c r="E71" s="34"/>
      <c r="F71" s="5" t="s">
        <v>172</v>
      </c>
      <c r="G71" s="19">
        <f t="shared" si="1"/>
        <v>0</v>
      </c>
      <c r="H71" s="15"/>
      <c r="I71" s="34"/>
      <c r="J71" s="5" t="s">
        <v>111</v>
      </c>
      <c r="K71" s="13">
        <f t="shared" si="3"/>
        <v>0</v>
      </c>
    </row>
    <row r="72" spans="1:11" ht="12.95" customHeight="1" x14ac:dyDescent="0.2">
      <c r="A72" s="5"/>
      <c r="B72" s="5"/>
      <c r="C72" s="12"/>
      <c r="D72" s="20"/>
      <c r="E72" s="34"/>
      <c r="F72" s="5" t="s">
        <v>61</v>
      </c>
      <c r="G72" s="19">
        <f t="shared" si="1"/>
        <v>0</v>
      </c>
      <c r="H72" s="15"/>
      <c r="I72" s="34"/>
      <c r="J72" s="5" t="s">
        <v>112</v>
      </c>
      <c r="K72" s="13">
        <f t="shared" si="3"/>
        <v>0</v>
      </c>
    </row>
    <row r="73" spans="1:11" ht="12.95" customHeight="1" x14ac:dyDescent="0.25">
      <c r="A73" s="5"/>
      <c r="B73" s="5"/>
      <c r="C73" s="5"/>
      <c r="D73" s="28"/>
      <c r="E73" s="5"/>
      <c r="F73" s="5" t="s">
        <v>62</v>
      </c>
      <c r="G73" s="33">
        <f>SUM(G13:G72)</f>
        <v>0</v>
      </c>
      <c r="H73" s="29"/>
      <c r="I73" s="34"/>
      <c r="J73" s="5" t="s">
        <v>113</v>
      </c>
      <c r="K73" s="13">
        <f t="shared" si="3"/>
        <v>0</v>
      </c>
    </row>
    <row r="74" spans="1:11" ht="12.95" customHeight="1" x14ac:dyDescent="0.25">
      <c r="A74" s="5" t="s">
        <v>83</v>
      </c>
      <c r="B74" s="6"/>
      <c r="C74" s="5"/>
      <c r="D74" s="28"/>
      <c r="E74" s="5"/>
      <c r="F74" s="4" t="s">
        <v>163</v>
      </c>
      <c r="G74" s="30"/>
      <c r="H74" s="31"/>
      <c r="I74" s="34"/>
      <c r="J74" s="5" t="s">
        <v>114</v>
      </c>
      <c r="K74" s="13">
        <f t="shared" si="3"/>
        <v>0</v>
      </c>
    </row>
    <row r="75" spans="1:11" ht="12.95" customHeight="1" x14ac:dyDescent="0.2">
      <c r="A75" s="5" t="s">
        <v>76</v>
      </c>
      <c r="B75" s="32">
        <f>SUM(C54)</f>
        <v>0</v>
      </c>
      <c r="C75" s="5"/>
      <c r="D75" s="28"/>
      <c r="E75" s="5"/>
      <c r="F75" s="30"/>
      <c r="G75" s="5"/>
      <c r="H75" s="15"/>
      <c r="I75" s="34"/>
      <c r="J75" s="5" t="s">
        <v>115</v>
      </c>
      <c r="K75" s="13">
        <f t="shared" si="3"/>
        <v>0</v>
      </c>
    </row>
    <row r="76" spans="1:11" ht="12.95" customHeight="1" x14ac:dyDescent="0.2">
      <c r="A76" s="5" t="s">
        <v>77</v>
      </c>
      <c r="B76" s="32">
        <f>SUM(G73)</f>
        <v>0</v>
      </c>
      <c r="C76" s="5"/>
      <c r="D76" s="28"/>
      <c r="E76" s="5"/>
      <c r="F76" s="5"/>
      <c r="G76" s="5"/>
      <c r="H76" s="15"/>
      <c r="I76" s="34"/>
      <c r="J76" s="5" t="s">
        <v>116</v>
      </c>
      <c r="K76" s="13">
        <f t="shared" si="3"/>
        <v>0</v>
      </c>
    </row>
    <row r="77" spans="1:11" ht="12.95" customHeight="1" x14ac:dyDescent="0.2">
      <c r="A77" s="5" t="s">
        <v>77</v>
      </c>
      <c r="B77" s="32">
        <f>SUM(K35)</f>
        <v>0</v>
      </c>
      <c r="C77" s="5"/>
      <c r="D77" s="28"/>
      <c r="E77" s="5"/>
      <c r="F77" s="5"/>
      <c r="G77" s="5"/>
      <c r="H77" s="15"/>
      <c r="I77" s="34"/>
      <c r="J77" s="5" t="s">
        <v>117</v>
      </c>
      <c r="K77" s="13">
        <f t="shared" si="3"/>
        <v>0</v>
      </c>
    </row>
    <row r="78" spans="1:11" ht="12.95" customHeight="1" x14ac:dyDescent="0.2">
      <c r="A78" s="5" t="s">
        <v>78</v>
      </c>
      <c r="B78" s="32">
        <f>SUM(C68)</f>
        <v>0</v>
      </c>
      <c r="C78" s="5"/>
      <c r="D78" s="28"/>
      <c r="E78" s="5"/>
      <c r="F78" s="5"/>
      <c r="G78" s="5"/>
      <c r="H78" s="15"/>
      <c r="I78" s="34"/>
      <c r="J78" s="5" t="s">
        <v>199</v>
      </c>
      <c r="K78" s="13">
        <f>SUM(I78*2.99)</f>
        <v>0</v>
      </c>
    </row>
    <row r="79" spans="1:11" ht="12.95" customHeight="1" x14ac:dyDescent="0.2">
      <c r="A79" s="5" t="s">
        <v>79</v>
      </c>
      <c r="B79" s="32">
        <f>SUM(K80)</f>
        <v>0</v>
      </c>
      <c r="C79" s="5"/>
      <c r="D79" s="28"/>
      <c r="E79" s="5"/>
      <c r="F79" s="5"/>
      <c r="G79" s="5"/>
      <c r="H79" s="15"/>
      <c r="I79" s="34"/>
      <c r="J79" s="5" t="s">
        <v>130</v>
      </c>
      <c r="K79" s="13">
        <f>SUM(I79*2.5)</f>
        <v>0</v>
      </c>
    </row>
    <row r="80" spans="1:11" ht="12.95" customHeight="1" x14ac:dyDescent="0.2">
      <c r="A80" s="5"/>
      <c r="B80" s="5"/>
      <c r="C80" s="5"/>
      <c r="D80" s="28"/>
      <c r="E80" s="5"/>
      <c r="F80" s="5"/>
      <c r="G80" s="5"/>
      <c r="H80" s="15"/>
      <c r="I80" s="5"/>
      <c r="J80" s="5" t="s">
        <v>164</v>
      </c>
      <c r="K80" s="19">
        <f>SUM(K38:K79)</f>
        <v>0</v>
      </c>
    </row>
    <row r="81" spans="1:11" ht="12.95" customHeight="1" x14ac:dyDescent="0.2">
      <c r="A81" s="5" t="s">
        <v>29</v>
      </c>
      <c r="B81" s="19">
        <f>SUM(B75:B79)</f>
        <v>0</v>
      </c>
      <c r="C81" s="5"/>
      <c r="D81" s="28"/>
      <c r="E81" s="5"/>
      <c r="F81" s="5"/>
      <c r="G81" s="5"/>
      <c r="H81" s="15"/>
      <c r="I81" s="5"/>
      <c r="J81" s="5"/>
      <c r="K81" s="5"/>
    </row>
    <row r="82" spans="1:11" ht="12.95" customHeight="1" x14ac:dyDescent="0.2">
      <c r="A82" s="5"/>
      <c r="B82" s="5"/>
      <c r="C82" s="5"/>
      <c r="D82" s="28"/>
      <c r="E82" s="5"/>
      <c r="F82" s="5"/>
      <c r="G82" s="5"/>
      <c r="H82" s="15"/>
      <c r="I82" s="5"/>
      <c r="J82" s="5"/>
      <c r="K82" s="5"/>
    </row>
    <row r="83" spans="1:11" ht="12.95" customHeight="1" x14ac:dyDescent="0.2">
      <c r="A83" s="5" t="s">
        <v>80</v>
      </c>
      <c r="B83" s="5"/>
      <c r="C83" s="5"/>
      <c r="D83" s="28"/>
      <c r="E83" s="5"/>
      <c r="F83" s="5"/>
      <c r="G83" s="5"/>
      <c r="H83" s="15"/>
      <c r="I83" s="5"/>
      <c r="J83" s="5"/>
      <c r="K83" s="5"/>
    </row>
    <row r="84" spans="1:11" ht="12.95" customHeight="1" x14ac:dyDescent="0.2">
      <c r="A84" s="5" t="s">
        <v>81</v>
      </c>
      <c r="B84" s="5" t="s">
        <v>29</v>
      </c>
      <c r="C84" s="5"/>
      <c r="D84" s="28"/>
      <c r="E84" s="5"/>
      <c r="F84" s="5"/>
      <c r="G84" s="5"/>
      <c r="H84" s="5"/>
      <c r="I84" s="5"/>
      <c r="J84" s="5"/>
      <c r="K84" s="5"/>
    </row>
    <row r="85" spans="1:11" x14ac:dyDescent="0.2">
      <c r="A85" s="3"/>
      <c r="B85" s="3"/>
      <c r="F85" s="5" t="s">
        <v>184</v>
      </c>
    </row>
    <row r="91" spans="1:11" x14ac:dyDescent="0.2">
      <c r="J91" s="2"/>
    </row>
  </sheetData>
  <sheetProtection algorithmName="SHA-512" hashValue="BjvCt+14HV0gRkIlJ/lGhOwrgR1P5XW6ng5GhuQa3XLfwFc/D5sDoEZPxRJEyUQiHpr4rSMBGOx1P5XJUBnhQw==" saltValue="BU5fGRPE0hNK5CuZIrwU6A==" spinCount="100000" sheet="1" selectLockedCells="1"/>
  <sortState xmlns:xlrd2="http://schemas.microsoft.com/office/spreadsheetml/2017/richdata2" ref="J30:J51">
    <sortCondition ref="J30:J51"/>
  </sortState>
  <mergeCells count="10">
    <mergeCell ref="A2:J2"/>
    <mergeCell ref="C12:J12"/>
    <mergeCell ref="A3:B3"/>
    <mergeCell ref="C3:J3"/>
    <mergeCell ref="A4:B4"/>
    <mergeCell ref="A5:B5"/>
    <mergeCell ref="A7:J7"/>
    <mergeCell ref="A8:J8"/>
    <mergeCell ref="G4:J4"/>
    <mergeCell ref="G5:J5"/>
  </mergeCells>
  <phoneticPr fontId="0" type="noConversion"/>
  <pageMargins left="0.5" right="0.5" top="0.4" bottom="0.4" header="0" footer="0"/>
  <pageSetup orientation="landscape" horizontalDpi="4294967293" r:id="rId1"/>
  <headerFooter alignWithMargins="0"/>
  <ignoredErrors>
    <ignoredError sqref="K69 K45:K46 K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5E0C-FADD-4736-8A20-FACE5F94BD55}">
  <dimension ref="A2:L83"/>
  <sheetViews>
    <sheetView topLeftCell="A32" zoomScaleNormal="100" workbookViewId="0">
      <selection activeCell="K70" sqref="K70"/>
    </sheetView>
  </sheetViews>
  <sheetFormatPr defaultRowHeight="14.25" x14ac:dyDescent="0.2"/>
  <cols>
    <col min="1" max="1" width="7.28515625" style="1" customWidth="1"/>
    <col min="2" max="2" width="18" style="1" customWidth="1"/>
    <col min="3" max="3" width="9.140625" style="1" customWidth="1"/>
    <col min="4" max="4" width="3.7109375" style="1" customWidth="1"/>
    <col min="5" max="5" width="6.85546875" style="1" customWidth="1"/>
    <col min="6" max="6" width="16.5703125" style="1" customWidth="1"/>
    <col min="7" max="7" width="9.28515625" style="1" customWidth="1"/>
    <col min="8" max="8" width="3.85546875" style="1" customWidth="1"/>
    <col min="9" max="9" width="7.140625" style="1" customWidth="1"/>
    <col min="10" max="10" width="30.140625" style="1" customWidth="1"/>
    <col min="11" max="11" width="8.85546875" style="1" customWidth="1"/>
    <col min="12" max="16384" width="9.140625" style="1"/>
  </cols>
  <sheetData>
    <row r="2" spans="1:11" x14ac:dyDescent="0.2">
      <c r="A2" s="47" t="s">
        <v>180</v>
      </c>
      <c r="B2" s="47"/>
      <c r="C2" s="47"/>
      <c r="D2" s="47"/>
      <c r="E2" s="47"/>
      <c r="F2" s="47"/>
      <c r="G2" s="47"/>
      <c r="H2" s="47"/>
      <c r="I2" s="47"/>
      <c r="J2" s="47"/>
      <c r="K2" s="9"/>
    </row>
    <row r="3" spans="1:11" x14ac:dyDescent="0.2">
      <c r="A3" s="56" t="s">
        <v>181</v>
      </c>
      <c r="B3" s="57"/>
      <c r="C3" s="57"/>
      <c r="D3" s="57"/>
      <c r="E3" s="57"/>
      <c r="F3" s="57"/>
      <c r="G3" s="57"/>
      <c r="H3" s="57"/>
      <c r="I3" s="57"/>
      <c r="J3" s="58"/>
      <c r="K3" s="9"/>
    </row>
    <row r="4" spans="1:11" x14ac:dyDescent="0.2">
      <c r="A4" s="56" t="s">
        <v>182</v>
      </c>
      <c r="B4" s="58"/>
      <c r="C4" s="52"/>
      <c r="D4" s="53"/>
      <c r="E4" s="53"/>
      <c r="F4" s="53"/>
      <c r="G4" s="53"/>
      <c r="H4" s="53"/>
      <c r="I4" s="53"/>
      <c r="J4" s="54"/>
      <c r="K4" s="9"/>
    </row>
    <row r="5" spans="1:11" s="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9"/>
    </row>
    <row r="6" spans="1:11" ht="15" customHeight="1" x14ac:dyDescent="0.2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9"/>
    </row>
    <row r="7" spans="1:11" ht="15.75" customHeight="1" x14ac:dyDescent="0.25">
      <c r="A7" s="51" t="s">
        <v>128</v>
      </c>
      <c r="B7" s="51"/>
      <c r="C7" s="51"/>
      <c r="D7" s="51"/>
      <c r="E7" s="51"/>
      <c r="F7" s="51"/>
      <c r="G7" s="51"/>
      <c r="H7" s="51"/>
      <c r="I7" s="51"/>
      <c r="J7" s="51"/>
      <c r="K7" s="9"/>
    </row>
    <row r="8" spans="1:11" x14ac:dyDescent="0.2">
      <c r="A8" s="9" t="s">
        <v>60</v>
      </c>
      <c r="B8" s="10"/>
      <c r="C8" s="10"/>
      <c r="D8" s="10"/>
      <c r="E8" s="10"/>
      <c r="F8" s="10"/>
      <c r="G8" s="10"/>
      <c r="H8" s="10"/>
      <c r="I8" s="10"/>
      <c r="J8" s="10"/>
      <c r="K8" s="9"/>
    </row>
    <row r="9" spans="1:11" x14ac:dyDescent="0.2">
      <c r="A9" s="9" t="s">
        <v>128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2" customFormat="1" ht="16.899999999999999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">
      <c r="A11" s="21" t="s">
        <v>192</v>
      </c>
      <c r="B11" s="5"/>
      <c r="C11" s="55" t="s">
        <v>96</v>
      </c>
      <c r="D11" s="55"/>
      <c r="E11" s="55"/>
      <c r="F11" s="55"/>
      <c r="G11" s="55"/>
      <c r="H11" s="55"/>
      <c r="I11" s="55"/>
      <c r="J11" s="55"/>
      <c r="K11" s="5"/>
    </row>
    <row r="12" spans="1:11" ht="12.95" customHeight="1" x14ac:dyDescent="0.2">
      <c r="A12" s="34"/>
      <c r="B12" s="5" t="s">
        <v>1</v>
      </c>
      <c r="C12" s="13">
        <f>SUM(A12*3.59)</f>
        <v>0</v>
      </c>
      <c r="D12" s="14"/>
      <c r="E12" s="34"/>
      <c r="F12" s="5" t="s">
        <v>106</v>
      </c>
      <c r="G12" s="13">
        <f>SUM(E12*1)</f>
        <v>0</v>
      </c>
      <c r="H12" s="15"/>
      <c r="I12" s="34"/>
      <c r="J12" s="5" t="s">
        <v>63</v>
      </c>
      <c r="K12" s="13">
        <f>SUM(I12*1)</f>
        <v>0</v>
      </c>
    </row>
    <row r="13" spans="1:11" ht="12.95" customHeight="1" x14ac:dyDescent="0.2">
      <c r="A13" s="34"/>
      <c r="B13" s="5" t="s">
        <v>2</v>
      </c>
      <c r="C13" s="13">
        <f t="shared" ref="C13:C52" si="0">SUM(A13*3.59)</f>
        <v>0</v>
      </c>
      <c r="D13" s="14"/>
      <c r="E13" s="34"/>
      <c r="F13" s="5" t="s">
        <v>30</v>
      </c>
      <c r="G13" s="13">
        <f t="shared" ref="G13:G66" si="1">SUM(E13*1)</f>
        <v>0</v>
      </c>
      <c r="H13" s="15"/>
      <c r="I13" s="34"/>
      <c r="J13" s="5" t="s">
        <v>22</v>
      </c>
      <c r="K13" s="13">
        <f t="shared" ref="K13:K25" si="2">SUM(I13*1)</f>
        <v>0</v>
      </c>
    </row>
    <row r="14" spans="1:11" ht="12.95" customHeight="1" x14ac:dyDescent="0.2">
      <c r="A14" s="34"/>
      <c r="B14" s="5" t="s">
        <v>3</v>
      </c>
      <c r="C14" s="13">
        <f t="shared" si="0"/>
        <v>0</v>
      </c>
      <c r="D14" s="14"/>
      <c r="E14" s="34"/>
      <c r="F14" s="5" t="s">
        <v>31</v>
      </c>
      <c r="G14" s="13">
        <f t="shared" si="1"/>
        <v>0</v>
      </c>
      <c r="H14" s="15"/>
      <c r="I14" s="34"/>
      <c r="J14" s="5" t="s">
        <v>65</v>
      </c>
      <c r="K14" s="13">
        <f t="shared" si="2"/>
        <v>0</v>
      </c>
    </row>
    <row r="15" spans="1:11" ht="12.95" customHeight="1" x14ac:dyDescent="0.2">
      <c r="A15" s="34"/>
      <c r="B15" s="5" t="s">
        <v>4</v>
      </c>
      <c r="C15" s="13">
        <f t="shared" si="0"/>
        <v>0</v>
      </c>
      <c r="D15" s="14"/>
      <c r="E15" s="34"/>
      <c r="F15" s="5" t="s">
        <v>32</v>
      </c>
      <c r="G15" s="13">
        <f t="shared" si="1"/>
        <v>0</v>
      </c>
      <c r="H15" s="15"/>
      <c r="I15" s="34"/>
      <c r="J15" s="5" t="s">
        <v>104</v>
      </c>
      <c r="K15" s="13">
        <f t="shared" si="2"/>
        <v>0</v>
      </c>
    </row>
    <row r="16" spans="1:11" ht="12.95" customHeight="1" x14ac:dyDescent="0.2">
      <c r="A16" s="34"/>
      <c r="B16" s="5" t="s">
        <v>5</v>
      </c>
      <c r="C16" s="13">
        <f t="shared" si="0"/>
        <v>0</v>
      </c>
      <c r="D16" s="14"/>
      <c r="E16" s="34"/>
      <c r="F16" s="5" t="s">
        <v>33</v>
      </c>
      <c r="G16" s="13">
        <f t="shared" si="1"/>
        <v>0</v>
      </c>
      <c r="H16" s="15"/>
      <c r="I16" s="34"/>
      <c r="J16" s="5" t="s">
        <v>119</v>
      </c>
      <c r="K16" s="13">
        <f t="shared" si="2"/>
        <v>0</v>
      </c>
    </row>
    <row r="17" spans="1:11" ht="12.95" customHeight="1" x14ac:dyDescent="0.2">
      <c r="A17" s="34"/>
      <c r="B17" s="5" t="s">
        <v>6</v>
      </c>
      <c r="C17" s="13">
        <f t="shared" si="0"/>
        <v>0</v>
      </c>
      <c r="D17" s="14"/>
      <c r="E17" s="34"/>
      <c r="F17" s="5" t="s">
        <v>34</v>
      </c>
      <c r="G17" s="13">
        <f t="shared" si="1"/>
        <v>0</v>
      </c>
      <c r="H17" s="15"/>
      <c r="I17" s="34"/>
      <c r="J17" s="5" t="s">
        <v>94</v>
      </c>
      <c r="K17" s="13">
        <f t="shared" si="2"/>
        <v>0</v>
      </c>
    </row>
    <row r="18" spans="1:11" ht="12.95" customHeight="1" x14ac:dyDescent="0.2">
      <c r="A18" s="34"/>
      <c r="B18" s="5" t="s">
        <v>132</v>
      </c>
      <c r="C18" s="13">
        <f t="shared" si="0"/>
        <v>0</v>
      </c>
      <c r="D18" s="14"/>
      <c r="E18" s="34"/>
      <c r="F18" s="5" t="s">
        <v>35</v>
      </c>
      <c r="G18" s="13">
        <f t="shared" si="1"/>
        <v>0</v>
      </c>
      <c r="H18" s="15"/>
      <c r="I18" s="34"/>
      <c r="J18" s="5" t="s">
        <v>100</v>
      </c>
      <c r="K18" s="13">
        <f t="shared" si="2"/>
        <v>0</v>
      </c>
    </row>
    <row r="19" spans="1:11" ht="12.95" customHeight="1" x14ac:dyDescent="0.2">
      <c r="A19" s="34"/>
      <c r="B19" s="5" t="s">
        <v>7</v>
      </c>
      <c r="C19" s="13">
        <f t="shared" si="0"/>
        <v>0</v>
      </c>
      <c r="D19" s="14"/>
      <c r="E19" s="34"/>
      <c r="F19" s="5" t="s">
        <v>36</v>
      </c>
      <c r="G19" s="13">
        <f t="shared" si="1"/>
        <v>0</v>
      </c>
      <c r="H19" s="15"/>
      <c r="I19" s="34"/>
      <c r="J19" s="5" t="s">
        <v>125</v>
      </c>
      <c r="K19" s="13">
        <f t="shared" si="2"/>
        <v>0</v>
      </c>
    </row>
    <row r="20" spans="1:11" ht="12.95" customHeight="1" x14ac:dyDescent="0.2">
      <c r="A20" s="34"/>
      <c r="B20" s="5" t="s">
        <v>8</v>
      </c>
      <c r="C20" s="13">
        <f t="shared" si="0"/>
        <v>0</v>
      </c>
      <c r="D20" s="14"/>
      <c r="E20" s="34"/>
      <c r="F20" s="5" t="s">
        <v>37</v>
      </c>
      <c r="G20" s="13">
        <f t="shared" si="1"/>
        <v>0</v>
      </c>
      <c r="H20" s="15"/>
      <c r="I20" s="34"/>
      <c r="J20" s="5" t="s">
        <v>129</v>
      </c>
      <c r="K20" s="13">
        <f t="shared" si="2"/>
        <v>0</v>
      </c>
    </row>
    <row r="21" spans="1:11" ht="12.95" customHeight="1" x14ac:dyDescent="0.2">
      <c r="A21" s="34"/>
      <c r="B21" s="5" t="s">
        <v>9</v>
      </c>
      <c r="C21" s="13">
        <f t="shared" si="0"/>
        <v>0</v>
      </c>
      <c r="D21" s="14"/>
      <c r="E21" s="34"/>
      <c r="F21" s="5" t="s">
        <v>38</v>
      </c>
      <c r="G21" s="13">
        <f t="shared" si="1"/>
        <v>0</v>
      </c>
      <c r="H21" s="15"/>
      <c r="I21" s="34"/>
      <c r="J21" s="5" t="s">
        <v>67</v>
      </c>
      <c r="K21" s="13">
        <f t="shared" si="2"/>
        <v>0</v>
      </c>
    </row>
    <row r="22" spans="1:11" ht="12.95" customHeight="1" x14ac:dyDescent="0.2">
      <c r="A22" s="34"/>
      <c r="B22" s="5" t="s">
        <v>10</v>
      </c>
      <c r="C22" s="13">
        <f t="shared" si="0"/>
        <v>0</v>
      </c>
      <c r="D22" s="14"/>
      <c r="E22" s="34"/>
      <c r="F22" s="5" t="s">
        <v>39</v>
      </c>
      <c r="G22" s="13">
        <f t="shared" si="1"/>
        <v>0</v>
      </c>
      <c r="H22" s="15"/>
      <c r="I22" s="34"/>
      <c r="J22" s="5" t="s">
        <v>123</v>
      </c>
      <c r="K22" s="13">
        <f t="shared" si="2"/>
        <v>0</v>
      </c>
    </row>
    <row r="23" spans="1:11" ht="12.95" customHeight="1" x14ac:dyDescent="0.2">
      <c r="A23" s="34"/>
      <c r="B23" s="5" t="s">
        <v>102</v>
      </c>
      <c r="C23" s="13">
        <f t="shared" si="0"/>
        <v>0</v>
      </c>
      <c r="D23" s="14"/>
      <c r="E23" s="34"/>
      <c r="F23" s="5" t="s">
        <v>40</v>
      </c>
      <c r="G23" s="13">
        <f t="shared" si="1"/>
        <v>0</v>
      </c>
      <c r="H23" s="15"/>
      <c r="I23" s="34"/>
      <c r="J23" s="5" t="s">
        <v>136</v>
      </c>
      <c r="K23" s="13">
        <f t="shared" si="2"/>
        <v>0</v>
      </c>
    </row>
    <row r="24" spans="1:11" ht="12.95" customHeight="1" x14ac:dyDescent="0.2">
      <c r="A24" s="34"/>
      <c r="B24" s="5" t="s">
        <v>118</v>
      </c>
      <c r="C24" s="13">
        <f t="shared" si="0"/>
        <v>0</v>
      </c>
      <c r="D24" s="14"/>
      <c r="E24" s="34"/>
      <c r="F24" s="5" t="s">
        <v>41</v>
      </c>
      <c r="G24" s="13">
        <f t="shared" si="1"/>
        <v>0</v>
      </c>
      <c r="H24" s="15"/>
      <c r="I24" s="34"/>
      <c r="J24" s="5" t="s">
        <v>69</v>
      </c>
      <c r="K24" s="13">
        <f t="shared" si="2"/>
        <v>0</v>
      </c>
    </row>
    <row r="25" spans="1:11" ht="12.95" customHeight="1" x14ac:dyDescent="0.2">
      <c r="A25" s="34"/>
      <c r="B25" s="5" t="s">
        <v>133</v>
      </c>
      <c r="C25" s="13">
        <f t="shared" si="0"/>
        <v>0</v>
      </c>
      <c r="D25" s="14"/>
      <c r="E25" s="34"/>
      <c r="F25" s="5" t="s">
        <v>42</v>
      </c>
      <c r="G25" s="13">
        <f t="shared" si="1"/>
        <v>0</v>
      </c>
      <c r="H25" s="15"/>
      <c r="I25" s="34"/>
      <c r="J25" s="5" t="s">
        <v>122</v>
      </c>
      <c r="K25" s="13">
        <f t="shared" si="2"/>
        <v>0</v>
      </c>
    </row>
    <row r="26" spans="1:11" ht="12.95" customHeight="1" x14ac:dyDescent="0.25">
      <c r="A26" s="34"/>
      <c r="B26" s="5" t="s">
        <v>84</v>
      </c>
      <c r="C26" s="13">
        <f t="shared" si="0"/>
        <v>0</v>
      </c>
      <c r="D26" s="14"/>
      <c r="E26" s="34"/>
      <c r="F26" s="5" t="s">
        <v>93</v>
      </c>
      <c r="G26" s="13">
        <f t="shared" si="1"/>
        <v>0</v>
      </c>
      <c r="H26" s="15"/>
      <c r="I26" s="44"/>
      <c r="J26" s="6" t="s">
        <v>164</v>
      </c>
      <c r="K26" s="19">
        <f>SUM(K12:K25)</f>
        <v>0</v>
      </c>
    </row>
    <row r="27" spans="1:11" ht="12.95" customHeight="1" x14ac:dyDescent="0.2">
      <c r="A27" s="34"/>
      <c r="B27" s="5" t="s">
        <v>98</v>
      </c>
      <c r="C27" s="13">
        <f t="shared" si="0"/>
        <v>0</v>
      </c>
      <c r="D27" s="14"/>
      <c r="E27" s="34"/>
      <c r="F27" s="5" t="s">
        <v>127</v>
      </c>
      <c r="G27" s="13">
        <f t="shared" si="1"/>
        <v>0</v>
      </c>
      <c r="H27" s="15"/>
      <c r="I27" s="44"/>
      <c r="J27" s="17"/>
      <c r="K27" s="19"/>
    </row>
    <row r="28" spans="1:11" ht="12.95" customHeight="1" x14ac:dyDescent="0.25">
      <c r="A28" s="34"/>
      <c r="B28" s="5" t="s">
        <v>11</v>
      </c>
      <c r="C28" s="13">
        <f t="shared" si="0"/>
        <v>0</v>
      </c>
      <c r="D28" s="14"/>
      <c r="E28" s="34"/>
      <c r="F28" s="5" t="s">
        <v>183</v>
      </c>
      <c r="G28" s="13">
        <f t="shared" si="1"/>
        <v>0</v>
      </c>
      <c r="H28" s="15"/>
      <c r="I28" s="44"/>
      <c r="J28" s="6"/>
      <c r="K28" s="19"/>
    </row>
    <row r="29" spans="1:11" ht="12.95" customHeight="1" x14ac:dyDescent="0.2">
      <c r="A29" s="34"/>
      <c r="B29" s="5" t="s">
        <v>134</v>
      </c>
      <c r="C29" s="13">
        <f t="shared" si="0"/>
        <v>0</v>
      </c>
      <c r="D29" s="14"/>
      <c r="E29" s="34"/>
      <c r="F29" s="5" t="s">
        <v>87</v>
      </c>
      <c r="G29" s="13">
        <f t="shared" si="1"/>
        <v>0</v>
      </c>
      <c r="H29" s="15"/>
      <c r="I29" s="34"/>
      <c r="J29" s="5" t="s">
        <v>131</v>
      </c>
      <c r="K29" s="13">
        <f>SUM(I29*5)</f>
        <v>0</v>
      </c>
    </row>
    <row r="30" spans="1:11" ht="12.95" customHeight="1" x14ac:dyDescent="0.2">
      <c r="A30" s="34"/>
      <c r="B30" s="5" t="s">
        <v>12</v>
      </c>
      <c r="C30" s="13">
        <f t="shared" si="0"/>
        <v>0</v>
      </c>
      <c r="D30" s="14"/>
      <c r="E30" s="34"/>
      <c r="F30" s="5" t="s">
        <v>44</v>
      </c>
      <c r="G30" s="13">
        <f t="shared" si="1"/>
        <v>0</v>
      </c>
      <c r="H30" s="15"/>
      <c r="I30" s="34"/>
      <c r="J30" s="5" t="s">
        <v>162</v>
      </c>
      <c r="K30" s="13">
        <f t="shared" ref="K30:K68" si="3">SUM(I30*5)</f>
        <v>0</v>
      </c>
    </row>
    <row r="31" spans="1:11" ht="12.95" customHeight="1" x14ac:dyDescent="0.2">
      <c r="A31" s="34"/>
      <c r="B31" s="5" t="s">
        <v>13</v>
      </c>
      <c r="C31" s="13">
        <f t="shared" si="0"/>
        <v>0</v>
      </c>
      <c r="D31" s="14"/>
      <c r="E31" s="34"/>
      <c r="F31" s="5" t="s">
        <v>45</v>
      </c>
      <c r="G31" s="13">
        <f t="shared" si="1"/>
        <v>0</v>
      </c>
      <c r="H31" s="15"/>
      <c r="I31" s="34"/>
      <c r="J31" s="5" t="s">
        <v>173</v>
      </c>
      <c r="K31" s="13">
        <f>SUM(I31*8)</f>
        <v>0</v>
      </c>
    </row>
    <row r="32" spans="1:11" ht="12.95" customHeight="1" x14ac:dyDescent="0.2">
      <c r="A32" s="34"/>
      <c r="B32" s="5" t="s">
        <v>14</v>
      </c>
      <c r="C32" s="13">
        <f t="shared" si="0"/>
        <v>0</v>
      </c>
      <c r="D32" s="14"/>
      <c r="E32" s="34"/>
      <c r="F32" s="5" t="s">
        <v>46</v>
      </c>
      <c r="G32" s="13">
        <f t="shared" si="1"/>
        <v>0</v>
      </c>
      <c r="H32" s="15"/>
      <c r="I32" s="34"/>
      <c r="J32" s="5" t="s">
        <v>161</v>
      </c>
      <c r="K32" s="13">
        <f t="shared" si="3"/>
        <v>0</v>
      </c>
    </row>
    <row r="33" spans="1:11" ht="12.95" customHeight="1" x14ac:dyDescent="0.2">
      <c r="A33" s="34"/>
      <c r="B33" s="5" t="s">
        <v>15</v>
      </c>
      <c r="C33" s="13">
        <f t="shared" si="0"/>
        <v>0</v>
      </c>
      <c r="D33" s="14"/>
      <c r="E33" s="34"/>
      <c r="F33" s="5" t="s">
        <v>6</v>
      </c>
      <c r="G33" s="13">
        <f t="shared" si="1"/>
        <v>0</v>
      </c>
      <c r="H33" s="15"/>
      <c r="I33" s="34"/>
      <c r="J33" s="5" t="s">
        <v>159</v>
      </c>
      <c r="K33" s="13">
        <f t="shared" si="3"/>
        <v>0</v>
      </c>
    </row>
    <row r="34" spans="1:11" ht="12.95" customHeight="1" x14ac:dyDescent="0.2">
      <c r="A34" s="34"/>
      <c r="B34" s="5" t="s">
        <v>85</v>
      </c>
      <c r="C34" s="13">
        <f t="shared" si="0"/>
        <v>0</v>
      </c>
      <c r="D34" s="14"/>
      <c r="E34" s="34"/>
      <c r="F34" s="5" t="s">
        <v>82</v>
      </c>
      <c r="G34" s="13">
        <f t="shared" si="1"/>
        <v>0</v>
      </c>
      <c r="H34" s="15"/>
      <c r="I34" s="34"/>
      <c r="J34" s="5" t="s">
        <v>160</v>
      </c>
      <c r="K34" s="13">
        <f t="shared" si="3"/>
        <v>0</v>
      </c>
    </row>
    <row r="35" spans="1:11" ht="12.95" customHeight="1" x14ac:dyDescent="0.2">
      <c r="A35" s="34"/>
      <c r="B35" s="5" t="s">
        <v>16</v>
      </c>
      <c r="C35" s="13">
        <f t="shared" si="0"/>
        <v>0</v>
      </c>
      <c r="D35" s="14"/>
      <c r="E35" s="34"/>
      <c r="F35" s="5" t="s">
        <v>47</v>
      </c>
      <c r="G35" s="13">
        <f t="shared" si="1"/>
        <v>0</v>
      </c>
      <c r="H35" s="15"/>
      <c r="I35" s="34"/>
      <c r="J35" s="5" t="s">
        <v>158</v>
      </c>
      <c r="K35" s="13">
        <f t="shared" si="3"/>
        <v>0</v>
      </c>
    </row>
    <row r="36" spans="1:11" ht="12.95" customHeight="1" x14ac:dyDescent="0.2">
      <c r="A36" s="34"/>
      <c r="B36" s="5" t="s">
        <v>17</v>
      </c>
      <c r="C36" s="13">
        <f t="shared" si="0"/>
        <v>0</v>
      </c>
      <c r="D36" s="14"/>
      <c r="E36" s="34"/>
      <c r="F36" s="5" t="s">
        <v>169</v>
      </c>
      <c r="G36" s="13">
        <f t="shared" si="1"/>
        <v>0</v>
      </c>
      <c r="H36" s="15"/>
      <c r="I36" s="34"/>
      <c r="J36" s="5" t="s">
        <v>146</v>
      </c>
      <c r="K36" s="13">
        <f>SUM(I36*3)</f>
        <v>0</v>
      </c>
    </row>
    <row r="37" spans="1:11" ht="12.95" customHeight="1" x14ac:dyDescent="0.2">
      <c r="A37" s="34"/>
      <c r="B37" s="5" t="s">
        <v>18</v>
      </c>
      <c r="C37" s="13">
        <f t="shared" si="0"/>
        <v>0</v>
      </c>
      <c r="D37" s="14"/>
      <c r="E37" s="34"/>
      <c r="F37" s="5" t="s">
        <v>48</v>
      </c>
      <c r="G37" s="13">
        <f t="shared" si="1"/>
        <v>0</v>
      </c>
      <c r="H37" s="15"/>
      <c r="I37" s="34"/>
      <c r="J37" s="5" t="s">
        <v>147</v>
      </c>
      <c r="K37" s="13">
        <f t="shared" si="3"/>
        <v>0</v>
      </c>
    </row>
    <row r="38" spans="1:11" ht="12.95" customHeight="1" x14ac:dyDescent="0.2">
      <c r="A38" s="34"/>
      <c r="B38" s="5" t="s">
        <v>19</v>
      </c>
      <c r="C38" s="13">
        <f t="shared" si="0"/>
        <v>0</v>
      </c>
      <c r="D38" s="14"/>
      <c r="E38" s="34"/>
      <c r="F38" s="5" t="s">
        <v>49</v>
      </c>
      <c r="G38" s="13">
        <f t="shared" si="1"/>
        <v>0</v>
      </c>
      <c r="H38" s="15"/>
      <c r="I38" s="34"/>
      <c r="J38" s="5" t="s">
        <v>148</v>
      </c>
      <c r="K38" s="13">
        <f t="shared" ref="K38:K42" si="4">SUM(I38*3)</f>
        <v>0</v>
      </c>
    </row>
    <row r="39" spans="1:11" ht="12.95" customHeight="1" x14ac:dyDescent="0.2">
      <c r="A39" s="34"/>
      <c r="B39" s="5" t="s">
        <v>20</v>
      </c>
      <c r="C39" s="13">
        <f t="shared" si="0"/>
        <v>0</v>
      </c>
      <c r="D39" s="14"/>
      <c r="E39" s="34"/>
      <c r="F39" s="5" t="s">
        <v>50</v>
      </c>
      <c r="G39" s="13">
        <f t="shared" si="1"/>
        <v>0</v>
      </c>
      <c r="H39" s="15"/>
      <c r="I39" s="34"/>
      <c r="J39" s="5" t="s">
        <v>149</v>
      </c>
      <c r="K39" s="13">
        <f t="shared" si="4"/>
        <v>0</v>
      </c>
    </row>
    <row r="40" spans="1:11" ht="12.95" customHeight="1" x14ac:dyDescent="0.2">
      <c r="A40" s="34"/>
      <c r="B40" s="5" t="s">
        <v>86</v>
      </c>
      <c r="C40" s="13">
        <f t="shared" si="0"/>
        <v>0</v>
      </c>
      <c r="D40" s="14"/>
      <c r="E40" s="34"/>
      <c r="F40" s="5" t="s">
        <v>12</v>
      </c>
      <c r="G40" s="13">
        <f t="shared" si="1"/>
        <v>0</v>
      </c>
      <c r="H40" s="15"/>
      <c r="I40" s="34"/>
      <c r="J40" s="5" t="s">
        <v>150</v>
      </c>
      <c r="K40" s="13">
        <f t="shared" si="4"/>
        <v>0</v>
      </c>
    </row>
    <row r="41" spans="1:11" ht="12.95" customHeight="1" x14ac:dyDescent="0.2">
      <c r="A41" s="34"/>
      <c r="B41" s="5" t="s">
        <v>21</v>
      </c>
      <c r="C41" s="13">
        <f t="shared" si="0"/>
        <v>0</v>
      </c>
      <c r="D41" s="14"/>
      <c r="E41" s="34"/>
      <c r="F41" s="5" t="s">
        <v>124</v>
      </c>
      <c r="G41" s="13">
        <f t="shared" si="1"/>
        <v>0</v>
      </c>
      <c r="H41" s="15"/>
      <c r="I41" s="34"/>
      <c r="J41" s="5" t="s">
        <v>151</v>
      </c>
      <c r="K41" s="13">
        <f t="shared" si="4"/>
        <v>0</v>
      </c>
    </row>
    <row r="42" spans="1:11" ht="12.95" customHeight="1" x14ac:dyDescent="0.2">
      <c r="A42" s="34"/>
      <c r="B42" s="5" t="s">
        <v>97</v>
      </c>
      <c r="C42" s="13">
        <f t="shared" si="0"/>
        <v>0</v>
      </c>
      <c r="D42" s="14"/>
      <c r="E42" s="34"/>
      <c r="F42" s="5" t="s">
        <v>142</v>
      </c>
      <c r="G42" s="13">
        <f t="shared" si="1"/>
        <v>0</v>
      </c>
      <c r="H42" s="15"/>
      <c r="I42" s="34"/>
      <c r="J42" s="5" t="s">
        <v>152</v>
      </c>
      <c r="K42" s="13">
        <f t="shared" si="4"/>
        <v>0</v>
      </c>
    </row>
    <row r="43" spans="1:11" ht="12.95" customHeight="1" x14ac:dyDescent="0.2">
      <c r="A43" s="34"/>
      <c r="B43" s="5" t="s">
        <v>143</v>
      </c>
      <c r="C43" s="13">
        <f t="shared" si="0"/>
        <v>0</v>
      </c>
      <c r="D43" s="14"/>
      <c r="E43" s="34"/>
      <c r="F43" s="5" t="s">
        <v>126</v>
      </c>
      <c r="G43" s="13">
        <f t="shared" si="1"/>
        <v>0</v>
      </c>
      <c r="H43" s="15"/>
      <c r="I43" s="34"/>
      <c r="J43" s="5" t="s">
        <v>153</v>
      </c>
      <c r="K43" s="13">
        <f t="shared" si="3"/>
        <v>0</v>
      </c>
    </row>
    <row r="44" spans="1:11" ht="12.95" customHeight="1" x14ac:dyDescent="0.2">
      <c r="A44" s="34"/>
      <c r="B44" s="5" t="s">
        <v>22</v>
      </c>
      <c r="C44" s="13">
        <f t="shared" si="0"/>
        <v>0</v>
      </c>
      <c r="D44" s="14"/>
      <c r="E44" s="34"/>
      <c r="F44" s="5" t="s">
        <v>51</v>
      </c>
      <c r="G44" s="13">
        <f t="shared" si="1"/>
        <v>0</v>
      </c>
      <c r="H44" s="15"/>
      <c r="I44" s="34"/>
      <c r="J44" s="5" t="s">
        <v>154</v>
      </c>
      <c r="K44" s="13">
        <f t="shared" si="3"/>
        <v>0</v>
      </c>
    </row>
    <row r="45" spans="1:11" ht="12.95" customHeight="1" x14ac:dyDescent="0.2">
      <c r="A45" s="34"/>
      <c r="B45" s="5" t="s">
        <v>23</v>
      </c>
      <c r="C45" s="13">
        <f t="shared" si="0"/>
        <v>0</v>
      </c>
      <c r="D45" s="14"/>
      <c r="E45" s="34"/>
      <c r="F45" s="5" t="s">
        <v>52</v>
      </c>
      <c r="G45" s="13">
        <f t="shared" si="1"/>
        <v>0</v>
      </c>
      <c r="H45" s="15"/>
      <c r="I45" s="34"/>
      <c r="J45" s="5" t="s">
        <v>155</v>
      </c>
      <c r="K45" s="13">
        <f t="shared" si="3"/>
        <v>0</v>
      </c>
    </row>
    <row r="46" spans="1:11" ht="12.95" customHeight="1" x14ac:dyDescent="0.2">
      <c r="A46" s="34"/>
      <c r="B46" s="5" t="s">
        <v>24</v>
      </c>
      <c r="C46" s="13">
        <f t="shared" si="0"/>
        <v>0</v>
      </c>
      <c r="D46" s="14"/>
      <c r="E46" s="34"/>
      <c r="F46" s="5" t="s">
        <v>53</v>
      </c>
      <c r="G46" s="13">
        <f t="shared" si="1"/>
        <v>0</v>
      </c>
      <c r="H46" s="15"/>
      <c r="I46" s="34"/>
      <c r="J46" s="5" t="s">
        <v>156</v>
      </c>
      <c r="K46" s="13">
        <f t="shared" si="3"/>
        <v>0</v>
      </c>
    </row>
    <row r="47" spans="1:11" ht="12.95" customHeight="1" x14ac:dyDescent="0.2">
      <c r="A47" s="34"/>
      <c r="B47" s="5" t="s">
        <v>25</v>
      </c>
      <c r="C47" s="13">
        <f t="shared" si="0"/>
        <v>0</v>
      </c>
      <c r="D47" s="14"/>
      <c r="E47" s="34"/>
      <c r="F47" s="5" t="s">
        <v>88</v>
      </c>
      <c r="G47" s="13">
        <f t="shared" si="1"/>
        <v>0</v>
      </c>
      <c r="H47" s="15"/>
      <c r="I47" s="34"/>
      <c r="J47" s="5" t="s">
        <v>194</v>
      </c>
      <c r="K47" s="13">
        <f>SUM(I47*3.99)</f>
        <v>0</v>
      </c>
    </row>
    <row r="48" spans="1:11" ht="12.95" customHeight="1" x14ac:dyDescent="0.2">
      <c r="A48" s="34"/>
      <c r="B48" s="5" t="s">
        <v>135</v>
      </c>
      <c r="C48" s="13">
        <f t="shared" si="0"/>
        <v>0</v>
      </c>
      <c r="D48" s="14"/>
      <c r="E48" s="34"/>
      <c r="F48" s="5" t="s">
        <v>89</v>
      </c>
      <c r="G48" s="13">
        <f t="shared" si="1"/>
        <v>0</v>
      </c>
      <c r="H48" s="15"/>
      <c r="I48" s="34"/>
      <c r="J48" s="5" t="s">
        <v>157</v>
      </c>
      <c r="K48" s="13">
        <f>SUM(I48*2.5)</f>
        <v>0</v>
      </c>
    </row>
    <row r="49" spans="1:11" ht="12.95" customHeight="1" x14ac:dyDescent="0.2">
      <c r="A49" s="34"/>
      <c r="B49" s="5" t="s">
        <v>26</v>
      </c>
      <c r="C49" s="13">
        <f t="shared" si="0"/>
        <v>0</v>
      </c>
      <c r="D49" s="14"/>
      <c r="E49" s="34"/>
      <c r="F49" s="5" t="s">
        <v>170</v>
      </c>
      <c r="G49" s="13">
        <f t="shared" si="1"/>
        <v>0</v>
      </c>
      <c r="H49" s="15"/>
      <c r="I49" s="34"/>
      <c r="J49" s="5" t="s">
        <v>196</v>
      </c>
      <c r="K49" s="13">
        <f>SUM(I49*3.99)</f>
        <v>0</v>
      </c>
    </row>
    <row r="50" spans="1:11" ht="12.95" customHeight="1" x14ac:dyDescent="0.2">
      <c r="A50" s="34"/>
      <c r="B50" s="5" t="s">
        <v>27</v>
      </c>
      <c r="C50" s="13">
        <f t="shared" si="0"/>
        <v>0</v>
      </c>
      <c r="D50" s="14"/>
      <c r="E50" s="34"/>
      <c r="F50" s="5" t="s">
        <v>85</v>
      </c>
      <c r="G50" s="13">
        <f t="shared" si="1"/>
        <v>0</v>
      </c>
      <c r="H50" s="15"/>
      <c r="I50" s="34"/>
      <c r="J50" s="5" t="s">
        <v>195</v>
      </c>
      <c r="K50" s="13">
        <f>SUM(I50*2.99)</f>
        <v>0</v>
      </c>
    </row>
    <row r="51" spans="1:11" ht="12.95" customHeight="1" x14ac:dyDescent="0.2">
      <c r="A51" s="34"/>
      <c r="B51" s="5" t="s">
        <v>144</v>
      </c>
      <c r="C51" s="13">
        <f t="shared" si="0"/>
        <v>0</v>
      </c>
      <c r="D51" s="14"/>
      <c r="E51" s="34"/>
      <c r="F51" s="5" t="s">
        <v>107</v>
      </c>
      <c r="G51" s="13">
        <f t="shared" si="1"/>
        <v>0</v>
      </c>
      <c r="H51" s="15"/>
      <c r="I51" s="34"/>
      <c r="J51" s="5" t="s">
        <v>197</v>
      </c>
      <c r="K51" s="13">
        <f>SUM(I51*2.99)</f>
        <v>0</v>
      </c>
    </row>
    <row r="52" spans="1:11" ht="12.95" customHeight="1" x14ac:dyDescent="0.2">
      <c r="A52" s="34"/>
      <c r="B52" s="5" t="s">
        <v>28</v>
      </c>
      <c r="C52" s="13">
        <f t="shared" si="0"/>
        <v>0</v>
      </c>
      <c r="D52" s="14"/>
      <c r="E52" s="34"/>
      <c r="F52" s="5" t="s">
        <v>54</v>
      </c>
      <c r="G52" s="13">
        <f t="shared" si="1"/>
        <v>0</v>
      </c>
      <c r="H52" s="15"/>
      <c r="I52" s="34"/>
      <c r="J52" s="5" t="s">
        <v>198</v>
      </c>
      <c r="K52" s="13">
        <f>SUM(I52*2.99)</f>
        <v>0</v>
      </c>
    </row>
    <row r="53" spans="1:11" ht="12.95" customHeight="1" x14ac:dyDescent="0.25">
      <c r="A53" s="5"/>
      <c r="B53" s="6" t="s">
        <v>164</v>
      </c>
      <c r="C53" s="37">
        <f>SUM(C12:C52)</f>
        <v>0</v>
      </c>
      <c r="D53" s="18"/>
      <c r="E53" s="34"/>
      <c r="F53" s="5" t="s">
        <v>55</v>
      </c>
      <c r="G53" s="13">
        <f t="shared" si="1"/>
        <v>0</v>
      </c>
      <c r="H53" s="15"/>
      <c r="I53" s="34"/>
      <c r="J53" s="5" t="s">
        <v>174</v>
      </c>
      <c r="K53" s="13">
        <f t="shared" si="3"/>
        <v>0</v>
      </c>
    </row>
    <row r="54" spans="1:11" ht="12.95" customHeight="1" x14ac:dyDescent="0.2">
      <c r="A54" s="5"/>
      <c r="B54" s="19"/>
      <c r="C54" s="19"/>
      <c r="D54" s="20"/>
      <c r="E54" s="34"/>
      <c r="F54" s="5" t="s">
        <v>56</v>
      </c>
      <c r="G54" s="13">
        <f t="shared" si="1"/>
        <v>0</v>
      </c>
      <c r="H54" s="15"/>
      <c r="I54" s="34"/>
      <c r="J54" s="5" t="s">
        <v>175</v>
      </c>
      <c r="K54" s="13">
        <f t="shared" si="3"/>
        <v>0</v>
      </c>
    </row>
    <row r="55" spans="1:11" ht="12.95" customHeight="1" x14ac:dyDescent="0.2">
      <c r="A55" s="21"/>
      <c r="B55" s="5"/>
      <c r="C55" s="5"/>
      <c r="D55" s="20"/>
      <c r="E55" s="34"/>
      <c r="F55" s="5" t="s">
        <v>110</v>
      </c>
      <c r="G55" s="13">
        <f t="shared" si="1"/>
        <v>0</v>
      </c>
      <c r="H55" s="15"/>
      <c r="I55" s="34"/>
      <c r="J55" s="5" t="s">
        <v>165</v>
      </c>
      <c r="K55" s="13">
        <f t="shared" si="3"/>
        <v>0</v>
      </c>
    </row>
    <row r="56" spans="1:11" ht="12.95" customHeight="1" x14ac:dyDescent="0.25">
      <c r="A56" s="6" t="s">
        <v>193</v>
      </c>
      <c r="B56" s="5"/>
      <c r="C56" s="12"/>
      <c r="D56" s="20"/>
      <c r="E56" s="34"/>
      <c r="F56" s="5" t="s">
        <v>121</v>
      </c>
      <c r="G56" s="13">
        <f t="shared" si="1"/>
        <v>0</v>
      </c>
      <c r="H56" s="15"/>
      <c r="I56" s="34"/>
      <c r="J56" s="5" t="s">
        <v>166</v>
      </c>
      <c r="K56" s="13">
        <f t="shared" si="3"/>
        <v>0</v>
      </c>
    </row>
    <row r="57" spans="1:11" ht="12.95" customHeight="1" x14ac:dyDescent="0.2">
      <c r="A57" s="23"/>
      <c r="B57" s="5" t="s">
        <v>70</v>
      </c>
      <c r="C57" s="25">
        <f>SUM(A57*2.99)</f>
        <v>0</v>
      </c>
      <c r="D57" s="20"/>
      <c r="E57" s="34"/>
      <c r="F57" s="5" t="s">
        <v>90</v>
      </c>
      <c r="G57" s="13">
        <f t="shared" si="1"/>
        <v>0</v>
      </c>
      <c r="H57" s="15"/>
      <c r="I57" s="34"/>
      <c r="J57" s="5" t="s">
        <v>167</v>
      </c>
      <c r="K57" s="13">
        <f t="shared" si="3"/>
        <v>0</v>
      </c>
    </row>
    <row r="58" spans="1:11" ht="12.95" customHeight="1" x14ac:dyDescent="0.2">
      <c r="A58" s="23"/>
      <c r="B58" s="5" t="s">
        <v>71</v>
      </c>
      <c r="C58" s="25">
        <f t="shared" ref="C58:C63" si="5">SUM(A58*2.99)</f>
        <v>0</v>
      </c>
      <c r="D58" s="20"/>
      <c r="E58" s="34"/>
      <c r="F58" s="5" t="s">
        <v>57</v>
      </c>
      <c r="G58" s="13">
        <f t="shared" si="1"/>
        <v>0</v>
      </c>
      <c r="H58" s="15"/>
      <c r="I58" s="34"/>
      <c r="J58" s="5" t="s">
        <v>177</v>
      </c>
      <c r="K58" s="13">
        <f>SUM(I58*3)</f>
        <v>0</v>
      </c>
    </row>
    <row r="59" spans="1:11" ht="12.95" customHeight="1" x14ac:dyDescent="0.2">
      <c r="A59" s="23"/>
      <c r="B59" s="5" t="s">
        <v>72</v>
      </c>
      <c r="C59" s="25">
        <f t="shared" si="5"/>
        <v>0</v>
      </c>
      <c r="D59" s="20"/>
      <c r="E59" s="34"/>
      <c r="F59" s="5" t="s">
        <v>58</v>
      </c>
      <c r="G59" s="13">
        <f t="shared" si="1"/>
        <v>0</v>
      </c>
      <c r="H59" s="15"/>
      <c r="I59" s="34"/>
      <c r="J59" s="5" t="s">
        <v>178</v>
      </c>
      <c r="K59" s="13">
        <f t="shared" si="3"/>
        <v>0</v>
      </c>
    </row>
    <row r="60" spans="1:11" ht="12.95" customHeight="1" x14ac:dyDescent="0.2">
      <c r="A60" s="23"/>
      <c r="B60" s="5" t="s">
        <v>73</v>
      </c>
      <c r="C60" s="25">
        <f t="shared" si="5"/>
        <v>0</v>
      </c>
      <c r="D60" s="24"/>
      <c r="E60" s="34"/>
      <c r="F60" s="5" t="s">
        <v>59</v>
      </c>
      <c r="G60" s="13">
        <f t="shared" si="1"/>
        <v>0</v>
      </c>
      <c r="H60" s="15"/>
      <c r="I60" s="34"/>
      <c r="J60" s="5" t="s">
        <v>176</v>
      </c>
      <c r="K60" s="13">
        <f>SUM(I60*3)</f>
        <v>0</v>
      </c>
    </row>
    <row r="61" spans="1:11" ht="12.95" customHeight="1" x14ac:dyDescent="0.2">
      <c r="A61" s="23"/>
      <c r="B61" s="5" t="s">
        <v>74</v>
      </c>
      <c r="C61" s="25">
        <f t="shared" si="5"/>
        <v>0</v>
      </c>
      <c r="D61" s="24"/>
      <c r="E61" s="34"/>
      <c r="F61" s="5" t="s">
        <v>168</v>
      </c>
      <c r="G61" s="13">
        <f t="shared" si="1"/>
        <v>0</v>
      </c>
      <c r="H61" s="15"/>
      <c r="I61" s="34"/>
      <c r="J61" s="5" t="s">
        <v>179</v>
      </c>
      <c r="K61" s="13">
        <f t="shared" si="3"/>
        <v>0</v>
      </c>
    </row>
    <row r="62" spans="1:11" ht="12.95" customHeight="1" x14ac:dyDescent="0.2">
      <c r="A62" s="26"/>
      <c r="B62" s="5" t="s">
        <v>75</v>
      </c>
      <c r="C62" s="25">
        <f t="shared" si="5"/>
        <v>0</v>
      </c>
      <c r="D62" s="24"/>
      <c r="E62" s="34"/>
      <c r="F62" s="5" t="s">
        <v>171</v>
      </c>
      <c r="G62" s="13">
        <f t="shared" si="1"/>
        <v>0</v>
      </c>
      <c r="H62" s="15"/>
      <c r="I62" s="34"/>
      <c r="J62" s="5" t="s">
        <v>111</v>
      </c>
      <c r="K62" s="13">
        <f t="shared" si="3"/>
        <v>0</v>
      </c>
    </row>
    <row r="63" spans="1:11" ht="12.95" customHeight="1" x14ac:dyDescent="0.2">
      <c r="A63" s="23"/>
      <c r="B63" s="5" t="s">
        <v>49</v>
      </c>
      <c r="C63" s="25">
        <f t="shared" si="5"/>
        <v>0</v>
      </c>
      <c r="D63" s="24"/>
      <c r="E63" s="34"/>
      <c r="F63" s="5" t="s">
        <v>103</v>
      </c>
      <c r="G63" s="13">
        <f t="shared" si="1"/>
        <v>0</v>
      </c>
      <c r="H63" s="15"/>
      <c r="I63" s="34"/>
      <c r="J63" s="5" t="s">
        <v>112</v>
      </c>
      <c r="K63" s="13">
        <f t="shared" si="3"/>
        <v>0</v>
      </c>
    </row>
    <row r="64" spans="1:11" ht="12.95" customHeight="1" x14ac:dyDescent="0.25">
      <c r="A64" s="5"/>
      <c r="B64" s="6" t="s">
        <v>164</v>
      </c>
      <c r="C64" s="43">
        <f>SUM(C57:C63)</f>
        <v>0</v>
      </c>
      <c r="D64" s="24"/>
      <c r="E64" s="34"/>
      <c r="F64" s="5" t="s">
        <v>172</v>
      </c>
      <c r="G64" s="13">
        <f t="shared" si="1"/>
        <v>0</v>
      </c>
      <c r="H64" s="15"/>
      <c r="I64" s="34"/>
      <c r="J64" s="5" t="s">
        <v>113</v>
      </c>
      <c r="K64" s="13">
        <f t="shared" si="3"/>
        <v>0</v>
      </c>
    </row>
    <row r="65" spans="1:12" ht="12.95" customHeight="1" x14ac:dyDescent="0.25">
      <c r="A65" s="5"/>
      <c r="B65" s="27"/>
      <c r="C65" s="27"/>
      <c r="D65" s="24"/>
      <c r="E65" s="34"/>
      <c r="F65" s="5" t="s">
        <v>61</v>
      </c>
      <c r="G65" s="13">
        <f t="shared" si="1"/>
        <v>0</v>
      </c>
      <c r="H65" s="15"/>
      <c r="I65" s="34"/>
      <c r="J65" s="5" t="s">
        <v>114</v>
      </c>
      <c r="K65" s="13">
        <f t="shared" si="3"/>
        <v>0</v>
      </c>
    </row>
    <row r="66" spans="1:12" ht="12.95" customHeight="1" x14ac:dyDescent="0.2">
      <c r="A66" s="5"/>
      <c r="B66" s="5"/>
      <c r="C66" s="5"/>
      <c r="D66" s="24"/>
      <c r="E66" s="34"/>
      <c r="F66" s="5" t="s">
        <v>62</v>
      </c>
      <c r="G66" s="13">
        <f t="shared" si="1"/>
        <v>0</v>
      </c>
      <c r="H66" s="15"/>
      <c r="I66" s="34"/>
      <c r="J66" s="5" t="s">
        <v>115</v>
      </c>
      <c r="K66" s="13">
        <f t="shared" si="3"/>
        <v>0</v>
      </c>
    </row>
    <row r="67" spans="1:12" ht="12.95" customHeight="1" x14ac:dyDescent="0.25">
      <c r="A67" s="5" t="s">
        <v>83</v>
      </c>
      <c r="B67" s="6"/>
      <c r="C67" s="5"/>
      <c r="D67" s="24"/>
      <c r="E67" s="5"/>
      <c r="F67" s="6" t="s">
        <v>163</v>
      </c>
      <c r="G67" s="37">
        <f>SUM(G12:G65)</f>
        <v>0</v>
      </c>
      <c r="H67" s="15"/>
      <c r="I67" s="34"/>
      <c r="J67" s="5" t="s">
        <v>116</v>
      </c>
      <c r="K67" s="13">
        <f t="shared" si="3"/>
        <v>0</v>
      </c>
    </row>
    <row r="68" spans="1:12" ht="12.95" customHeight="1" x14ac:dyDescent="0.2">
      <c r="A68" s="5" t="s">
        <v>76</v>
      </c>
      <c r="B68" s="32">
        <f>SUM(C53)</f>
        <v>0</v>
      </c>
      <c r="C68" s="5"/>
      <c r="D68" s="20"/>
      <c r="E68" s="5"/>
      <c r="F68" s="30"/>
      <c r="G68" s="30"/>
      <c r="H68" s="15"/>
      <c r="I68" s="34"/>
      <c r="J68" s="5" t="s">
        <v>117</v>
      </c>
      <c r="K68" s="13">
        <f t="shared" si="3"/>
        <v>0</v>
      </c>
    </row>
    <row r="69" spans="1:12" ht="12.95" customHeight="1" x14ac:dyDescent="0.2">
      <c r="A69" s="5" t="s">
        <v>77</v>
      </c>
      <c r="B69" s="32">
        <f>SUM(G67+K26)</f>
        <v>0</v>
      </c>
      <c r="C69" s="5"/>
      <c r="D69" s="20"/>
      <c r="E69" s="5"/>
      <c r="F69" s="5"/>
      <c r="G69" s="5"/>
      <c r="H69" s="15"/>
      <c r="I69" s="34"/>
      <c r="J69" s="5" t="s">
        <v>199</v>
      </c>
      <c r="K69" s="13">
        <f>SUM(I69*2.99)</f>
        <v>0</v>
      </c>
    </row>
    <row r="70" spans="1:12" ht="12.95" customHeight="1" x14ac:dyDescent="0.2">
      <c r="A70" s="5" t="s">
        <v>78</v>
      </c>
      <c r="B70" s="32">
        <f>SUM(C64)</f>
        <v>0</v>
      </c>
      <c r="C70" s="5"/>
      <c r="D70" s="20"/>
      <c r="E70" s="5"/>
      <c r="F70" s="5"/>
      <c r="G70" s="5"/>
      <c r="H70" s="15"/>
      <c r="I70" s="34"/>
      <c r="J70" s="5" t="s">
        <v>130</v>
      </c>
      <c r="K70" s="13">
        <f>SUM(I70*2.5)</f>
        <v>0</v>
      </c>
    </row>
    <row r="71" spans="1:12" ht="12.95" customHeight="1" x14ac:dyDescent="0.25">
      <c r="A71" s="5" t="s">
        <v>79</v>
      </c>
      <c r="B71" s="32">
        <f>SUM(K71)</f>
        <v>0</v>
      </c>
      <c r="C71" s="5"/>
      <c r="D71" s="20"/>
      <c r="E71" s="5"/>
      <c r="F71" s="5"/>
      <c r="G71" s="5"/>
      <c r="H71" s="15"/>
      <c r="I71" s="5"/>
      <c r="J71" s="6" t="s">
        <v>164</v>
      </c>
      <c r="K71" s="37">
        <f>SUM(K29:K70)</f>
        <v>0</v>
      </c>
    </row>
    <row r="72" spans="1:12" ht="12.95" customHeight="1" x14ac:dyDescent="0.25">
      <c r="A72" s="5"/>
      <c r="B72" s="5"/>
      <c r="C72" s="5"/>
      <c r="D72" s="28"/>
      <c r="E72" s="5"/>
      <c r="F72" s="5"/>
      <c r="G72" s="5"/>
      <c r="H72" s="29"/>
      <c r="I72" s="5"/>
      <c r="J72" s="5"/>
      <c r="K72" s="5"/>
    </row>
    <row r="73" spans="1:12" ht="12.95" customHeight="1" x14ac:dyDescent="0.25">
      <c r="A73" s="6" t="s">
        <v>29</v>
      </c>
      <c r="B73" s="37">
        <f>SUM(B68:B71)</f>
        <v>0</v>
      </c>
      <c r="C73" s="5"/>
      <c r="D73" s="28"/>
      <c r="E73" s="5"/>
      <c r="F73" s="5"/>
      <c r="G73" s="5"/>
      <c r="H73" s="31"/>
      <c r="I73" s="5"/>
      <c r="J73" s="5"/>
      <c r="K73" s="5"/>
    </row>
    <row r="74" spans="1:12" ht="12.95" customHeight="1" x14ac:dyDescent="0.2">
      <c r="A74" s="5"/>
      <c r="B74" s="5"/>
      <c r="C74" s="5"/>
      <c r="D74" s="28"/>
      <c r="E74" s="5"/>
      <c r="F74" s="5"/>
      <c r="G74" s="5"/>
      <c r="H74" s="15"/>
      <c r="I74" s="5"/>
      <c r="J74" s="5"/>
      <c r="K74" s="5"/>
    </row>
    <row r="75" spans="1:12" ht="12.95" customHeight="1" x14ac:dyDescent="0.2">
      <c r="A75" s="5" t="s">
        <v>80</v>
      </c>
      <c r="B75" s="5"/>
      <c r="C75" s="5"/>
      <c r="D75" s="28"/>
      <c r="E75" s="5"/>
      <c r="F75" s="5"/>
      <c r="G75" s="5"/>
      <c r="H75" s="15"/>
      <c r="I75" s="5"/>
      <c r="J75" s="5"/>
      <c r="K75" s="5"/>
    </row>
    <row r="76" spans="1:12" ht="12.95" customHeight="1" x14ac:dyDescent="0.2">
      <c r="A76" s="38" t="s">
        <v>81</v>
      </c>
      <c r="B76" s="38" t="s">
        <v>29</v>
      </c>
      <c r="C76" s="38"/>
      <c r="D76" s="39"/>
      <c r="E76" s="38"/>
      <c r="F76" s="38" t="s">
        <v>184</v>
      </c>
      <c r="G76" s="38"/>
      <c r="H76" s="40"/>
      <c r="I76" s="38"/>
      <c r="J76" s="38"/>
      <c r="K76" s="38"/>
    </row>
    <row r="77" spans="1:12" ht="12.95" customHeight="1" x14ac:dyDescent="0.2">
      <c r="A77" s="2"/>
      <c r="B77" s="2"/>
      <c r="C77" s="41"/>
      <c r="D77" s="42"/>
      <c r="E77" s="41"/>
      <c r="F77" s="41"/>
      <c r="G77" s="41"/>
      <c r="H77" s="41"/>
      <c r="I77" s="2"/>
      <c r="J77" s="2"/>
      <c r="K77" s="2"/>
      <c r="L77" s="2"/>
    </row>
    <row r="78" spans="1:12" ht="12.95" customHeight="1" x14ac:dyDescent="0.2">
      <c r="A78" s="2"/>
      <c r="B78" s="2"/>
      <c r="C78" s="41"/>
      <c r="D78" s="42"/>
      <c r="E78" s="41"/>
      <c r="F78" s="41"/>
      <c r="G78" s="41"/>
      <c r="H78" s="41"/>
      <c r="I78" s="2"/>
      <c r="J78" s="2"/>
      <c r="K78" s="2"/>
      <c r="L78" s="2"/>
    </row>
    <row r="79" spans="1:12" ht="12.95" customHeight="1" x14ac:dyDescent="0.2">
      <c r="A79" s="2"/>
      <c r="B79" s="2"/>
      <c r="C79" s="41"/>
      <c r="D79" s="42"/>
      <c r="E79" s="41"/>
      <c r="F79" s="41"/>
      <c r="G79" s="41"/>
      <c r="H79" s="41"/>
      <c r="I79" s="2"/>
      <c r="J79" s="2"/>
      <c r="K79" s="2"/>
      <c r="L79" s="2"/>
    </row>
    <row r="80" spans="1:12" ht="12.95" customHeight="1" x14ac:dyDescent="0.2">
      <c r="A80" s="2"/>
      <c r="B80" s="2"/>
      <c r="C80" s="41"/>
      <c r="D80" s="42"/>
      <c r="E80" s="41"/>
      <c r="F80" s="41"/>
      <c r="G80" s="41"/>
      <c r="H80" s="41"/>
      <c r="I80" s="2"/>
      <c r="J80" s="2"/>
      <c r="K80" s="2"/>
      <c r="L80" s="2"/>
    </row>
    <row r="81" spans="1:12" ht="12.95" customHeight="1" x14ac:dyDescent="0.2">
      <c r="A81" s="2"/>
      <c r="B81" s="2"/>
      <c r="C81" s="41"/>
      <c r="D81" s="42"/>
      <c r="E81" s="41"/>
      <c r="F81" s="41"/>
      <c r="G81" s="41"/>
      <c r="H81" s="41"/>
      <c r="I81" s="2"/>
      <c r="J81" s="2"/>
      <c r="K81" s="2"/>
      <c r="L81" s="2"/>
    </row>
    <row r="82" spans="1:12" ht="12.95" customHeight="1" x14ac:dyDescent="0.2">
      <c r="A82" s="2"/>
      <c r="B82" s="2"/>
      <c r="C82" s="41"/>
      <c r="D82" s="42"/>
      <c r="E82" s="41"/>
      <c r="F82" s="41"/>
      <c r="G82" s="41"/>
      <c r="H82" s="41"/>
      <c r="I82" s="2"/>
      <c r="J82" s="2"/>
      <c r="K82" s="2"/>
      <c r="L82" s="2"/>
    </row>
    <row r="83" spans="1:12" x14ac:dyDescent="0.2">
      <c r="A83" s="2"/>
      <c r="B83" s="2"/>
      <c r="C83" s="41"/>
      <c r="D83" s="41"/>
      <c r="E83" s="41"/>
      <c r="F83" s="41"/>
      <c r="G83" s="41"/>
      <c r="H83" s="41"/>
      <c r="I83" s="2"/>
      <c r="J83" s="2"/>
      <c r="K83" s="2"/>
      <c r="L83" s="2"/>
    </row>
  </sheetData>
  <sheetProtection selectLockedCells="1"/>
  <mergeCells count="7">
    <mergeCell ref="A2:J2"/>
    <mergeCell ref="A6:J6"/>
    <mergeCell ref="A7:J7"/>
    <mergeCell ref="C11:J11"/>
    <mergeCell ref="A3:J3"/>
    <mergeCell ref="A4:B4"/>
    <mergeCell ref="C4:J4"/>
  </mergeCells>
  <pageMargins left="0.5" right="0.5" top="0.4" bottom="0.4" header="0" footer="0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Process</vt:lpstr>
      <vt:lpstr>DRAFT 2022 SM Shopping List</vt:lpstr>
      <vt:lpstr>Provisional Shopping List</vt:lpstr>
    </vt:vector>
  </TitlesOfParts>
  <Company>Bryant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Jonathan DiLuglio</cp:lastModifiedBy>
  <cp:lastPrinted>2021-06-30T22:56:04Z</cp:lastPrinted>
  <dcterms:created xsi:type="dcterms:W3CDTF">2005-02-18T19:02:19Z</dcterms:created>
  <dcterms:modified xsi:type="dcterms:W3CDTF">2022-07-01T20:29:24Z</dcterms:modified>
</cp:coreProperties>
</file>